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TML\websuite\"/>
    </mc:Choice>
  </mc:AlternateContent>
  <bookViews>
    <workbookView xWindow="0" yWindow="0" windowWidth="13590" windowHeight="6135" activeTab="2"/>
  </bookViews>
  <sheets>
    <sheet name="Core-i7-4820k" sheetId="1" r:id="rId1"/>
    <sheet name="Xeon E5-2630V2" sheetId="2" r:id="rId2"/>
    <sheet name="Xeon Phi 7120X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6" i="3" l="1"/>
  <c r="S66" i="3"/>
  <c r="P66" i="3"/>
  <c r="M66" i="3"/>
  <c r="L66" i="3"/>
  <c r="G66" i="3"/>
  <c r="F66" i="3"/>
  <c r="H66" i="3" s="1"/>
  <c r="T65" i="3"/>
  <c r="X65" i="3" s="1"/>
  <c r="S65" i="3"/>
  <c r="P65" i="3"/>
  <c r="Q65" i="3" s="1"/>
  <c r="L65" i="3"/>
  <c r="M65" i="3" s="1"/>
  <c r="G65" i="3"/>
  <c r="F65" i="3"/>
  <c r="H65" i="3" s="1"/>
  <c r="T64" i="3"/>
  <c r="X64" i="3" s="1"/>
  <c r="Y64" i="3" s="1"/>
  <c r="S64" i="3"/>
  <c r="P64" i="3"/>
  <c r="M64" i="3"/>
  <c r="L64" i="3"/>
  <c r="G64" i="3"/>
  <c r="F64" i="3"/>
  <c r="H64" i="3" s="1"/>
  <c r="X63" i="3"/>
  <c r="Y63" i="3" s="1"/>
  <c r="T63" i="3"/>
  <c r="S63" i="3"/>
  <c r="R63" i="3"/>
  <c r="P63" i="3"/>
  <c r="Q63" i="3" s="1"/>
  <c r="L63" i="3"/>
  <c r="M63" i="3" s="1"/>
  <c r="G63" i="3"/>
  <c r="F63" i="3"/>
  <c r="H63" i="3" s="1"/>
  <c r="T62" i="3"/>
  <c r="S62" i="3"/>
  <c r="P62" i="3"/>
  <c r="M62" i="3"/>
  <c r="L62" i="3"/>
  <c r="G62" i="3"/>
  <c r="F62" i="3"/>
  <c r="H62" i="3" s="1"/>
  <c r="T61" i="3"/>
  <c r="X61" i="3" s="1"/>
  <c r="S61" i="3"/>
  <c r="P61" i="3"/>
  <c r="Q61" i="3" s="1"/>
  <c r="L61" i="3"/>
  <c r="M61" i="3" s="1"/>
  <c r="G61" i="3"/>
  <c r="F61" i="3"/>
  <c r="H61" i="3" s="1"/>
  <c r="T60" i="3"/>
  <c r="X60" i="3" s="1"/>
  <c r="Y60" i="3" s="1"/>
  <c r="S60" i="3"/>
  <c r="P60" i="3"/>
  <c r="M60" i="3"/>
  <c r="L60" i="3"/>
  <c r="G60" i="3"/>
  <c r="F60" i="3"/>
  <c r="H60" i="3" s="1"/>
  <c r="T59" i="3"/>
  <c r="S59" i="3"/>
  <c r="P59" i="3"/>
  <c r="Q59" i="3" s="1"/>
  <c r="L59" i="3"/>
  <c r="M59" i="3" s="1"/>
  <c r="H59" i="3"/>
  <c r="G59" i="3"/>
  <c r="F59" i="3"/>
  <c r="X58" i="3"/>
  <c r="Y58" i="3" s="1"/>
  <c r="T58" i="3"/>
  <c r="S58" i="3"/>
  <c r="P58" i="3"/>
  <c r="Q58" i="3" s="1"/>
  <c r="L58" i="3"/>
  <c r="M58" i="3" s="1"/>
  <c r="G58" i="3"/>
  <c r="F58" i="3"/>
  <c r="H58" i="3" s="1"/>
  <c r="U57" i="3"/>
  <c r="V57" i="3" s="1"/>
  <c r="T57" i="3"/>
  <c r="S57" i="3"/>
  <c r="P57" i="3"/>
  <c r="L57" i="3"/>
  <c r="M57" i="3" s="1"/>
  <c r="G57" i="3"/>
  <c r="R57" i="3" s="1"/>
  <c r="F57" i="3"/>
  <c r="T56" i="3"/>
  <c r="X56" i="3" s="1"/>
  <c r="S56" i="3"/>
  <c r="U56" i="3" s="1"/>
  <c r="P56" i="3"/>
  <c r="M56" i="3"/>
  <c r="L56" i="3"/>
  <c r="G56" i="3"/>
  <c r="H56" i="3" s="1"/>
  <c r="F56" i="3"/>
  <c r="T55" i="3"/>
  <c r="X55" i="3" s="1"/>
  <c r="Y55" i="3" s="1"/>
  <c r="S55" i="3"/>
  <c r="U55" i="3" s="1"/>
  <c r="W55" i="3" s="1"/>
  <c r="P55" i="3"/>
  <c r="L55" i="3"/>
  <c r="M55" i="3" s="1"/>
  <c r="G55" i="3"/>
  <c r="F55" i="3"/>
  <c r="H55" i="3" s="1"/>
  <c r="X54" i="3"/>
  <c r="Y54" i="3" s="1"/>
  <c r="T54" i="3"/>
  <c r="S54" i="3"/>
  <c r="P54" i="3"/>
  <c r="Q54" i="3" s="1"/>
  <c r="L54" i="3"/>
  <c r="M54" i="3" s="1"/>
  <c r="G54" i="3"/>
  <c r="F54" i="3"/>
  <c r="H54" i="3" s="1"/>
  <c r="T53" i="3"/>
  <c r="S53" i="3"/>
  <c r="R53" i="3"/>
  <c r="P53" i="3"/>
  <c r="L53" i="3"/>
  <c r="M53" i="3" s="1"/>
  <c r="G53" i="3"/>
  <c r="H53" i="3" s="1"/>
  <c r="F53" i="3"/>
  <c r="X52" i="3"/>
  <c r="T52" i="3"/>
  <c r="S52" i="3"/>
  <c r="U52" i="3" s="1"/>
  <c r="P52" i="3"/>
  <c r="M52" i="3"/>
  <c r="L52" i="3"/>
  <c r="G52" i="3"/>
  <c r="H52" i="3" s="1"/>
  <c r="F52" i="3"/>
  <c r="T51" i="3"/>
  <c r="S51" i="3"/>
  <c r="P51" i="3"/>
  <c r="Q51" i="3" s="1"/>
  <c r="L51" i="3"/>
  <c r="M51" i="3" s="1"/>
  <c r="G51" i="3"/>
  <c r="F51" i="3"/>
  <c r="H51" i="3" s="1"/>
  <c r="T50" i="3"/>
  <c r="X50" i="3" s="1"/>
  <c r="S50" i="3"/>
  <c r="P50" i="3"/>
  <c r="M50" i="3"/>
  <c r="L50" i="3"/>
  <c r="G50" i="3"/>
  <c r="F50" i="3"/>
  <c r="H50" i="3" s="1"/>
  <c r="X49" i="3"/>
  <c r="T49" i="3"/>
  <c r="S49" i="3"/>
  <c r="R49" i="3"/>
  <c r="P49" i="3"/>
  <c r="L49" i="3"/>
  <c r="M49" i="3" s="1"/>
  <c r="G49" i="3"/>
  <c r="H49" i="3" s="1"/>
  <c r="F49" i="3"/>
  <c r="T48" i="3"/>
  <c r="X48" i="3" s="1"/>
  <c r="S48" i="3"/>
  <c r="U48" i="3" s="1"/>
  <c r="P48" i="3"/>
  <c r="M48" i="3"/>
  <c r="L48" i="3"/>
  <c r="G48" i="3"/>
  <c r="F48" i="3"/>
  <c r="H48" i="3" s="1"/>
  <c r="T47" i="3"/>
  <c r="S47" i="3"/>
  <c r="R47" i="3"/>
  <c r="P47" i="3"/>
  <c r="L47" i="3"/>
  <c r="M47" i="3" s="1"/>
  <c r="G47" i="3"/>
  <c r="F47" i="3"/>
  <c r="H47" i="3" s="1"/>
  <c r="T46" i="3"/>
  <c r="S46" i="3"/>
  <c r="P46" i="3"/>
  <c r="Q46" i="3" s="1"/>
  <c r="M46" i="3"/>
  <c r="L46" i="3"/>
  <c r="G46" i="3"/>
  <c r="F46" i="3"/>
  <c r="H46" i="3" s="1"/>
  <c r="U45" i="3"/>
  <c r="W45" i="3" s="1"/>
  <c r="T45" i="3"/>
  <c r="S45" i="3"/>
  <c r="P45" i="3"/>
  <c r="L45" i="3"/>
  <c r="M45" i="3" s="1"/>
  <c r="G45" i="3"/>
  <c r="R45" i="3" s="1"/>
  <c r="F45" i="3"/>
  <c r="T44" i="3"/>
  <c r="S44" i="3"/>
  <c r="P44" i="3"/>
  <c r="M44" i="3"/>
  <c r="L44" i="3"/>
  <c r="G44" i="3"/>
  <c r="F44" i="3"/>
  <c r="H44" i="3" s="1"/>
  <c r="T43" i="3"/>
  <c r="X43" i="3" s="1"/>
  <c r="Y43" i="3" s="1"/>
  <c r="S43" i="3"/>
  <c r="U43" i="3" s="1"/>
  <c r="W43" i="3" s="1"/>
  <c r="R43" i="3"/>
  <c r="P43" i="3"/>
  <c r="L43" i="3"/>
  <c r="M43" i="3" s="1"/>
  <c r="H43" i="3"/>
  <c r="G43" i="3"/>
  <c r="F43" i="3"/>
  <c r="X42" i="3"/>
  <c r="Z42" i="3" s="1"/>
  <c r="T42" i="3"/>
  <c r="S42" i="3"/>
  <c r="R42" i="3"/>
  <c r="P42" i="3"/>
  <c r="L42" i="3"/>
  <c r="M42" i="3" s="1"/>
  <c r="G42" i="3"/>
  <c r="F42" i="3"/>
  <c r="H42" i="3" s="1"/>
  <c r="T41" i="3"/>
  <c r="S41" i="3"/>
  <c r="R41" i="3"/>
  <c r="P41" i="3"/>
  <c r="L41" i="3"/>
  <c r="M41" i="3" s="1"/>
  <c r="H41" i="3"/>
  <c r="G41" i="3"/>
  <c r="F41" i="3"/>
  <c r="X40" i="3"/>
  <c r="U40" i="3"/>
  <c r="W40" i="3" s="1"/>
  <c r="T40" i="3"/>
  <c r="S40" i="3"/>
  <c r="P40" i="3"/>
  <c r="M40" i="3"/>
  <c r="L40" i="3"/>
  <c r="G40" i="3"/>
  <c r="F40" i="3"/>
  <c r="H40" i="3" s="1"/>
  <c r="T39" i="3"/>
  <c r="X39" i="3" s="1"/>
  <c r="Y39" i="3" s="1"/>
  <c r="S39" i="3"/>
  <c r="P39" i="3"/>
  <c r="Q39" i="3" s="1"/>
  <c r="L39" i="3"/>
  <c r="M39" i="3" s="1"/>
  <c r="H39" i="3"/>
  <c r="G39" i="3"/>
  <c r="F39" i="3"/>
  <c r="T38" i="3"/>
  <c r="X38" i="3" s="1"/>
  <c r="S38" i="3"/>
  <c r="R38" i="3"/>
  <c r="P38" i="3"/>
  <c r="L38" i="3"/>
  <c r="M38" i="3" s="1"/>
  <c r="G38" i="3"/>
  <c r="F38" i="3"/>
  <c r="H38" i="3" s="1"/>
  <c r="X37" i="3"/>
  <c r="T37" i="3"/>
  <c r="S37" i="3"/>
  <c r="P37" i="3"/>
  <c r="L37" i="3"/>
  <c r="M37" i="3" s="1"/>
  <c r="H37" i="3"/>
  <c r="G37" i="3"/>
  <c r="R37" i="3" s="1"/>
  <c r="F37" i="3"/>
  <c r="T36" i="3"/>
  <c r="X36" i="3" s="1"/>
  <c r="S36" i="3"/>
  <c r="U36" i="3" s="1"/>
  <c r="P36" i="3"/>
  <c r="M36" i="3"/>
  <c r="L36" i="3"/>
  <c r="H36" i="3"/>
  <c r="G36" i="3"/>
  <c r="F36" i="3"/>
  <c r="T35" i="3"/>
  <c r="X35" i="3" s="1"/>
  <c r="Y35" i="3" s="1"/>
  <c r="S35" i="3"/>
  <c r="P35" i="3"/>
  <c r="R35" i="3" s="1"/>
  <c r="L35" i="3"/>
  <c r="M35" i="3" s="1"/>
  <c r="G35" i="3"/>
  <c r="F35" i="3"/>
  <c r="H35" i="3" s="1"/>
  <c r="T34" i="3"/>
  <c r="X34" i="3" s="1"/>
  <c r="S34" i="3"/>
  <c r="P34" i="3"/>
  <c r="Q34" i="3" s="1"/>
  <c r="L34" i="3"/>
  <c r="M34" i="3" s="1"/>
  <c r="G34" i="3"/>
  <c r="F34" i="3"/>
  <c r="H34" i="3" s="1"/>
  <c r="X33" i="3"/>
  <c r="T33" i="3"/>
  <c r="S33" i="3"/>
  <c r="P33" i="3"/>
  <c r="M33" i="3"/>
  <c r="L33" i="3"/>
  <c r="G33" i="3"/>
  <c r="R33" i="3" s="1"/>
  <c r="F33" i="3"/>
  <c r="X32" i="3"/>
  <c r="T32" i="3"/>
  <c r="S32" i="3"/>
  <c r="P32" i="3"/>
  <c r="M32" i="3"/>
  <c r="L32" i="3"/>
  <c r="H32" i="3"/>
  <c r="G32" i="3"/>
  <c r="F32" i="3"/>
  <c r="T31" i="3"/>
  <c r="S31" i="3"/>
  <c r="P31" i="3"/>
  <c r="Q31" i="3" s="1"/>
  <c r="L31" i="3"/>
  <c r="M31" i="3" s="1"/>
  <c r="H31" i="3"/>
  <c r="G31" i="3"/>
  <c r="F31" i="3"/>
  <c r="T30" i="3"/>
  <c r="X30" i="3" s="1"/>
  <c r="S30" i="3"/>
  <c r="P30" i="3"/>
  <c r="L30" i="3"/>
  <c r="M30" i="3" s="1"/>
  <c r="G30" i="3"/>
  <c r="F30" i="3"/>
  <c r="H30" i="3" s="1"/>
  <c r="X29" i="3"/>
  <c r="T29" i="3"/>
  <c r="S29" i="3"/>
  <c r="R29" i="3"/>
  <c r="P29" i="3"/>
  <c r="M29" i="3"/>
  <c r="L29" i="3"/>
  <c r="G29" i="3"/>
  <c r="H29" i="3" s="1"/>
  <c r="F29" i="3"/>
  <c r="U28" i="3"/>
  <c r="W28" i="3" s="1"/>
  <c r="T28" i="3"/>
  <c r="X28" i="3" s="1"/>
  <c r="S28" i="3"/>
  <c r="P28" i="3"/>
  <c r="M28" i="3"/>
  <c r="L28" i="3"/>
  <c r="G28" i="3"/>
  <c r="F28" i="3"/>
  <c r="H28" i="3" s="1"/>
  <c r="T27" i="3"/>
  <c r="S27" i="3"/>
  <c r="P27" i="3"/>
  <c r="Q27" i="3" s="1"/>
  <c r="L27" i="3"/>
  <c r="M27" i="3" s="1"/>
  <c r="H27" i="3"/>
  <c r="G27" i="3"/>
  <c r="F27" i="3"/>
  <c r="X26" i="3"/>
  <c r="Y26" i="3" s="1"/>
  <c r="T26" i="3"/>
  <c r="S26" i="3"/>
  <c r="P26" i="3"/>
  <c r="Q26" i="3" s="1"/>
  <c r="L26" i="3"/>
  <c r="M26" i="3" s="1"/>
  <c r="G26" i="3"/>
  <c r="F26" i="3"/>
  <c r="H26" i="3" s="1"/>
  <c r="U25" i="3"/>
  <c r="V25" i="3" s="1"/>
  <c r="T25" i="3"/>
  <c r="S25" i="3"/>
  <c r="P25" i="3"/>
  <c r="L25" i="3"/>
  <c r="M25" i="3" s="1"/>
  <c r="G25" i="3"/>
  <c r="R25" i="3" s="1"/>
  <c r="F25" i="3"/>
  <c r="T24" i="3"/>
  <c r="X24" i="3" s="1"/>
  <c r="S24" i="3"/>
  <c r="U24" i="3" s="1"/>
  <c r="P24" i="3"/>
  <c r="L24" i="3"/>
  <c r="M24" i="3" s="1"/>
  <c r="G24" i="3"/>
  <c r="F24" i="3"/>
  <c r="H24" i="3" s="1"/>
  <c r="T23" i="3"/>
  <c r="X23" i="3" s="1"/>
  <c r="S23" i="3"/>
  <c r="U23" i="3" s="1"/>
  <c r="P23" i="3"/>
  <c r="L23" i="3"/>
  <c r="M23" i="3" s="1"/>
  <c r="H23" i="3"/>
  <c r="G23" i="3"/>
  <c r="F23" i="3"/>
  <c r="X22" i="3"/>
  <c r="U22" i="3"/>
  <c r="W22" i="3" s="1"/>
  <c r="T22" i="3"/>
  <c r="S22" i="3"/>
  <c r="P22" i="3"/>
  <c r="L22" i="3"/>
  <c r="M22" i="3" s="1"/>
  <c r="G22" i="3"/>
  <c r="F22" i="3"/>
  <c r="H22" i="3" s="1"/>
  <c r="X21" i="3"/>
  <c r="T21" i="3"/>
  <c r="S21" i="3"/>
  <c r="P21" i="3"/>
  <c r="L21" i="3"/>
  <c r="M21" i="3" s="1"/>
  <c r="G21" i="3"/>
  <c r="H21" i="3" s="1"/>
  <c r="F21" i="3"/>
  <c r="T20" i="3"/>
  <c r="X20" i="3" s="1"/>
  <c r="S20" i="3"/>
  <c r="U20" i="3" s="1"/>
  <c r="P20" i="3"/>
  <c r="L20" i="3"/>
  <c r="M20" i="3" s="1"/>
  <c r="G20" i="3"/>
  <c r="F20" i="3"/>
  <c r="H20" i="3" s="1"/>
  <c r="T19" i="3"/>
  <c r="X19" i="3" s="1"/>
  <c r="S19" i="3"/>
  <c r="U19" i="3" s="1"/>
  <c r="P19" i="3"/>
  <c r="L19" i="3"/>
  <c r="M19" i="3" s="1"/>
  <c r="H19" i="3"/>
  <c r="G19" i="3"/>
  <c r="F19" i="3"/>
  <c r="X18" i="3"/>
  <c r="U18" i="3"/>
  <c r="W18" i="3" s="1"/>
  <c r="T18" i="3"/>
  <c r="S18" i="3"/>
  <c r="P18" i="3"/>
  <c r="L18" i="3"/>
  <c r="M18" i="3" s="1"/>
  <c r="G18" i="3"/>
  <c r="F18" i="3"/>
  <c r="H18" i="3" s="1"/>
  <c r="X17" i="3"/>
  <c r="T17" i="3"/>
  <c r="S17" i="3"/>
  <c r="P17" i="3"/>
  <c r="L17" i="3"/>
  <c r="M17" i="3" s="1"/>
  <c r="G17" i="3"/>
  <c r="H17" i="3" s="1"/>
  <c r="F17" i="3"/>
  <c r="T16" i="3"/>
  <c r="X16" i="3" s="1"/>
  <c r="S16" i="3"/>
  <c r="U16" i="3" s="1"/>
  <c r="P16" i="3"/>
  <c r="L16" i="3"/>
  <c r="M16" i="3" s="1"/>
  <c r="G16" i="3"/>
  <c r="F16" i="3"/>
  <c r="H16" i="3" s="1"/>
  <c r="T15" i="3"/>
  <c r="X15" i="3" s="1"/>
  <c r="S15" i="3"/>
  <c r="U15" i="3" s="1"/>
  <c r="P15" i="3"/>
  <c r="L15" i="3"/>
  <c r="M15" i="3" s="1"/>
  <c r="H15" i="3"/>
  <c r="G15" i="3"/>
  <c r="F15" i="3"/>
  <c r="X14" i="3"/>
  <c r="T14" i="3"/>
  <c r="S14" i="3"/>
  <c r="U14" i="3" s="1"/>
  <c r="P14" i="3"/>
  <c r="L14" i="3"/>
  <c r="M14" i="3" s="1"/>
  <c r="G14" i="3"/>
  <c r="H14" i="3" s="1"/>
  <c r="F14" i="3"/>
  <c r="T13" i="3"/>
  <c r="X13" i="3" s="1"/>
  <c r="S13" i="3"/>
  <c r="U13" i="3" s="1"/>
  <c r="Q13" i="3"/>
  <c r="P13" i="3"/>
  <c r="R13" i="3" s="1"/>
  <c r="L13" i="3"/>
  <c r="M13" i="3" s="1"/>
  <c r="H13" i="3"/>
  <c r="G13" i="3"/>
  <c r="F13" i="3"/>
  <c r="X12" i="3"/>
  <c r="Y12" i="3" s="1"/>
  <c r="T12" i="3"/>
  <c r="S12" i="3"/>
  <c r="U12" i="3" s="1"/>
  <c r="P12" i="3"/>
  <c r="L12" i="3"/>
  <c r="M12" i="3" s="1"/>
  <c r="G12" i="3"/>
  <c r="H12" i="3" s="1"/>
  <c r="F12" i="3"/>
  <c r="T11" i="3"/>
  <c r="X11" i="3" s="1"/>
  <c r="S11" i="3"/>
  <c r="U11" i="3" s="1"/>
  <c r="Q11" i="3"/>
  <c r="P11" i="3"/>
  <c r="R11" i="3" s="1"/>
  <c r="L11" i="3"/>
  <c r="M11" i="3" s="1"/>
  <c r="H11" i="3"/>
  <c r="G11" i="3"/>
  <c r="F11" i="3"/>
  <c r="X10" i="3"/>
  <c r="Y10" i="3" s="1"/>
  <c r="T10" i="3"/>
  <c r="S10" i="3"/>
  <c r="U10" i="3" s="1"/>
  <c r="P10" i="3"/>
  <c r="L10" i="3"/>
  <c r="M10" i="3" s="1"/>
  <c r="G10" i="3"/>
  <c r="H10" i="3" s="1"/>
  <c r="F10" i="3"/>
  <c r="T9" i="3"/>
  <c r="X9" i="3" s="1"/>
  <c r="S9" i="3"/>
  <c r="U9" i="3" s="1"/>
  <c r="Q9" i="3"/>
  <c r="P9" i="3"/>
  <c r="R9" i="3" s="1"/>
  <c r="L9" i="3"/>
  <c r="M9" i="3" s="1"/>
  <c r="H9" i="3"/>
  <c r="G9" i="3"/>
  <c r="F9" i="3"/>
  <c r="X8" i="3"/>
  <c r="Y8" i="3" s="1"/>
  <c r="T8" i="3"/>
  <c r="S8" i="3"/>
  <c r="U8" i="3" s="1"/>
  <c r="P8" i="3"/>
  <c r="L8" i="3"/>
  <c r="M8" i="3" s="1"/>
  <c r="G8" i="3"/>
  <c r="H8" i="3" s="1"/>
  <c r="F8" i="3"/>
  <c r="T7" i="3"/>
  <c r="X7" i="3" s="1"/>
  <c r="S7" i="3"/>
  <c r="U7" i="3" s="1"/>
  <c r="P7" i="3"/>
  <c r="R7" i="3" s="1"/>
  <c r="L7" i="3"/>
  <c r="M7" i="3" s="1"/>
  <c r="G7" i="3"/>
  <c r="F7" i="3"/>
  <c r="H7" i="3" s="1"/>
  <c r="T6" i="3"/>
  <c r="X6" i="3" s="1"/>
  <c r="S6" i="3"/>
  <c r="U6" i="3" s="1"/>
  <c r="R6" i="3"/>
  <c r="Q6" i="3"/>
  <c r="P6" i="3"/>
  <c r="L6" i="3"/>
  <c r="M6" i="3" s="1"/>
  <c r="H6" i="3"/>
  <c r="G6" i="3"/>
  <c r="F6" i="3"/>
  <c r="X5" i="3"/>
  <c r="Z5" i="3" s="1"/>
  <c r="T5" i="3"/>
  <c r="S5" i="3"/>
  <c r="P5" i="3"/>
  <c r="R5" i="3" s="1"/>
  <c r="L5" i="3"/>
  <c r="M5" i="3" s="1"/>
  <c r="G5" i="3"/>
  <c r="F5" i="3"/>
  <c r="H5" i="3" s="1"/>
  <c r="X4" i="3"/>
  <c r="Z4" i="3" s="1"/>
  <c r="U4" i="3"/>
  <c r="V4" i="3" s="1"/>
  <c r="T4" i="3"/>
  <c r="S4" i="3"/>
  <c r="P4" i="3"/>
  <c r="Q4" i="3" s="1"/>
  <c r="L4" i="3"/>
  <c r="M4" i="3" s="1"/>
  <c r="G4" i="3"/>
  <c r="R4" i="3" s="1"/>
  <c r="F4" i="3"/>
  <c r="T3" i="3"/>
  <c r="X3" i="3" s="1"/>
  <c r="S3" i="3"/>
  <c r="U3" i="3" s="1"/>
  <c r="P3" i="3"/>
  <c r="R3" i="3" s="1"/>
  <c r="L3" i="3"/>
  <c r="M3" i="3" s="1"/>
  <c r="G3" i="3"/>
  <c r="F3" i="3"/>
  <c r="H3" i="3" s="1"/>
  <c r="T2" i="3"/>
  <c r="X44" i="3" s="1"/>
  <c r="S2" i="3"/>
  <c r="R2" i="3"/>
  <c r="Q2" i="3"/>
  <c r="P2" i="3"/>
  <c r="L2" i="3"/>
  <c r="M2" i="3" s="1"/>
  <c r="H2" i="3"/>
  <c r="G2" i="3"/>
  <c r="F2" i="3"/>
  <c r="T39" i="1"/>
  <c r="S42" i="1"/>
  <c r="L40" i="1"/>
  <c r="M40" i="1" s="1"/>
  <c r="S38" i="1"/>
  <c r="L37" i="1"/>
  <c r="S36" i="1"/>
  <c r="S35" i="1"/>
  <c r="S33" i="1"/>
  <c r="S32" i="1"/>
  <c r="S29" i="1"/>
  <c r="S28" i="1"/>
  <c r="S27" i="1"/>
  <c r="S22" i="1"/>
  <c r="L21" i="1"/>
  <c r="S20" i="1"/>
  <c r="S19" i="1"/>
  <c r="S16" i="1"/>
  <c r="S13" i="1"/>
  <c r="S12" i="1"/>
  <c r="S11" i="1"/>
  <c r="L8" i="1"/>
  <c r="S5" i="1"/>
  <c r="S4" i="1"/>
  <c r="S3" i="1"/>
  <c r="E42" i="1"/>
  <c r="E41" i="1"/>
  <c r="E40" i="1"/>
  <c r="G40" i="1" s="1"/>
  <c r="E39" i="1"/>
  <c r="E38" i="1"/>
  <c r="E37" i="1"/>
  <c r="G37" i="1" s="1"/>
  <c r="E36" i="1"/>
  <c r="E35" i="1"/>
  <c r="G35" i="1" s="1"/>
  <c r="E34" i="1"/>
  <c r="E33" i="1"/>
  <c r="E32" i="1"/>
  <c r="E31" i="1"/>
  <c r="E30" i="1"/>
  <c r="E29" i="1"/>
  <c r="E28" i="1"/>
  <c r="G28" i="1" s="1"/>
  <c r="E27" i="1"/>
  <c r="G27" i="1" s="1"/>
  <c r="E26" i="1"/>
  <c r="E25" i="1"/>
  <c r="E24" i="1"/>
  <c r="E23" i="1"/>
  <c r="E22" i="1"/>
  <c r="E21" i="1"/>
  <c r="E20" i="1"/>
  <c r="G20" i="1" s="1"/>
  <c r="E19" i="1"/>
  <c r="G19" i="1" s="1"/>
  <c r="E18" i="1"/>
  <c r="E17" i="1"/>
  <c r="E16" i="1"/>
  <c r="E15" i="1"/>
  <c r="E14" i="1"/>
  <c r="E13" i="1"/>
  <c r="G13" i="1" s="1"/>
  <c r="E12" i="1"/>
  <c r="G12" i="1" s="1"/>
  <c r="E11" i="1"/>
  <c r="G11" i="1" s="1"/>
  <c r="E10" i="1"/>
  <c r="E9" i="1"/>
  <c r="E8" i="1"/>
  <c r="E7" i="1"/>
  <c r="E6" i="1"/>
  <c r="E5" i="1"/>
  <c r="G5" i="1" s="1"/>
  <c r="E4" i="1"/>
  <c r="G4" i="1" s="1"/>
  <c r="E3" i="1"/>
  <c r="G3" i="1" s="1"/>
  <c r="E2" i="1"/>
  <c r="G42" i="1" s="1"/>
  <c r="T42" i="1"/>
  <c r="P42" i="1"/>
  <c r="L42" i="1"/>
  <c r="M42" i="1" s="1"/>
  <c r="F42" i="1"/>
  <c r="T41" i="1"/>
  <c r="S41" i="1"/>
  <c r="P41" i="1"/>
  <c r="L41" i="1"/>
  <c r="M41" i="1" s="1"/>
  <c r="G41" i="1"/>
  <c r="F41" i="1"/>
  <c r="T40" i="1"/>
  <c r="S40" i="1"/>
  <c r="P40" i="1"/>
  <c r="F40" i="1"/>
  <c r="S39" i="1"/>
  <c r="P39" i="1"/>
  <c r="L39" i="1"/>
  <c r="M39" i="1" s="1"/>
  <c r="G39" i="1"/>
  <c r="F39" i="1"/>
  <c r="T38" i="1"/>
  <c r="P38" i="1"/>
  <c r="F38" i="1"/>
  <c r="T37" i="1"/>
  <c r="S37" i="1"/>
  <c r="P37" i="1"/>
  <c r="F37" i="1"/>
  <c r="T36" i="1"/>
  <c r="P36" i="1"/>
  <c r="G36" i="1"/>
  <c r="F36" i="1"/>
  <c r="T35" i="1"/>
  <c r="P35" i="1"/>
  <c r="F35" i="1"/>
  <c r="T34" i="1"/>
  <c r="S34" i="1"/>
  <c r="P34" i="1"/>
  <c r="L34" i="1"/>
  <c r="M34" i="1" s="1"/>
  <c r="F34" i="1"/>
  <c r="T33" i="1"/>
  <c r="P33" i="1"/>
  <c r="L33" i="1"/>
  <c r="M33" i="1" s="1"/>
  <c r="G33" i="1"/>
  <c r="F33" i="1"/>
  <c r="T32" i="1"/>
  <c r="P32" i="1"/>
  <c r="G32" i="1"/>
  <c r="F32" i="1"/>
  <c r="T31" i="1"/>
  <c r="S31" i="1"/>
  <c r="P31" i="1"/>
  <c r="L31" i="1"/>
  <c r="M31" i="1" s="1"/>
  <c r="G31" i="1"/>
  <c r="F31" i="1"/>
  <c r="S30" i="1"/>
  <c r="P30" i="1"/>
  <c r="L30" i="1"/>
  <c r="F30" i="1"/>
  <c r="T29" i="1"/>
  <c r="P29" i="1"/>
  <c r="G29" i="1"/>
  <c r="F29" i="1"/>
  <c r="T28" i="1"/>
  <c r="P28" i="1"/>
  <c r="F28" i="1"/>
  <c r="T27" i="1"/>
  <c r="P27" i="1"/>
  <c r="L27" i="1"/>
  <c r="F27" i="1"/>
  <c r="S26" i="1"/>
  <c r="P26" i="1"/>
  <c r="L26" i="1"/>
  <c r="M26" i="1" s="1"/>
  <c r="F26" i="1"/>
  <c r="T25" i="1"/>
  <c r="S25" i="1"/>
  <c r="P25" i="1"/>
  <c r="G25" i="1"/>
  <c r="F25" i="1"/>
  <c r="T24" i="1"/>
  <c r="S24" i="1"/>
  <c r="P24" i="1"/>
  <c r="L24" i="1"/>
  <c r="G24" i="1"/>
  <c r="F24" i="1"/>
  <c r="T23" i="1"/>
  <c r="S23" i="1"/>
  <c r="P23" i="1"/>
  <c r="L23" i="1"/>
  <c r="M23" i="1" s="1"/>
  <c r="G23" i="1"/>
  <c r="F23" i="1"/>
  <c r="T22" i="1"/>
  <c r="P22" i="1"/>
  <c r="F22" i="1"/>
  <c r="T21" i="1"/>
  <c r="S21" i="1"/>
  <c r="P21" i="1"/>
  <c r="G21" i="1"/>
  <c r="F21" i="1"/>
  <c r="T20" i="1"/>
  <c r="P20" i="1"/>
  <c r="L20" i="1"/>
  <c r="F20" i="1"/>
  <c r="T19" i="1"/>
  <c r="P19" i="1"/>
  <c r="F19" i="1"/>
  <c r="T18" i="1"/>
  <c r="S18" i="1"/>
  <c r="P18" i="1"/>
  <c r="L18" i="1"/>
  <c r="M18" i="1" s="1"/>
  <c r="F18" i="1"/>
  <c r="T17" i="1"/>
  <c r="S17" i="1"/>
  <c r="P17" i="1"/>
  <c r="L17" i="1"/>
  <c r="M17" i="1" s="1"/>
  <c r="G17" i="1"/>
  <c r="F17" i="1"/>
  <c r="T16" i="1"/>
  <c r="P16" i="1"/>
  <c r="G16" i="1"/>
  <c r="F16" i="1"/>
  <c r="T15" i="1"/>
  <c r="S15" i="1"/>
  <c r="P15" i="1"/>
  <c r="G15" i="1"/>
  <c r="F15" i="1"/>
  <c r="T14" i="1"/>
  <c r="S14" i="1"/>
  <c r="P14" i="1"/>
  <c r="L14" i="1"/>
  <c r="M14" i="1" s="1"/>
  <c r="G14" i="1"/>
  <c r="F14" i="1"/>
  <c r="T13" i="1"/>
  <c r="P13" i="1"/>
  <c r="L13" i="1"/>
  <c r="F13" i="1"/>
  <c r="T12" i="1"/>
  <c r="P12" i="1"/>
  <c r="F12" i="1"/>
  <c r="T11" i="1"/>
  <c r="P11" i="1"/>
  <c r="L11" i="1"/>
  <c r="M11" i="1" s="1"/>
  <c r="F11" i="1"/>
  <c r="T10" i="1"/>
  <c r="S10" i="1"/>
  <c r="P10" i="1"/>
  <c r="L10" i="1"/>
  <c r="M10" i="1" s="1"/>
  <c r="G10" i="1"/>
  <c r="F10" i="1"/>
  <c r="T9" i="1"/>
  <c r="S9" i="1"/>
  <c r="P9" i="1"/>
  <c r="L9" i="1"/>
  <c r="M9" i="1" s="1"/>
  <c r="G9" i="1"/>
  <c r="F9" i="1"/>
  <c r="T8" i="1"/>
  <c r="S8" i="1"/>
  <c r="P8" i="1"/>
  <c r="G8" i="1"/>
  <c r="F8" i="1"/>
  <c r="T7" i="1"/>
  <c r="S7" i="1"/>
  <c r="P7" i="1"/>
  <c r="L7" i="1"/>
  <c r="M7" i="1" s="1"/>
  <c r="G7" i="1"/>
  <c r="F7" i="1"/>
  <c r="T6" i="1"/>
  <c r="S6" i="1"/>
  <c r="P6" i="1"/>
  <c r="L6" i="1"/>
  <c r="M6" i="1" s="1"/>
  <c r="G6" i="1"/>
  <c r="F6" i="1"/>
  <c r="T5" i="1"/>
  <c r="P5" i="1"/>
  <c r="L5" i="1"/>
  <c r="M5" i="1" s="1"/>
  <c r="F5" i="1"/>
  <c r="T4" i="1"/>
  <c r="P4" i="1"/>
  <c r="L4" i="1"/>
  <c r="F4" i="1"/>
  <c r="T3" i="1"/>
  <c r="P3" i="1"/>
  <c r="F3" i="1"/>
  <c r="T2" i="1"/>
  <c r="S2" i="1"/>
  <c r="P2" i="1"/>
  <c r="L2" i="1"/>
  <c r="G2" i="1"/>
  <c r="F2" i="1"/>
  <c r="Y65" i="3" l="1"/>
  <c r="Z65" i="3"/>
  <c r="W15" i="3"/>
  <c r="V15" i="3"/>
  <c r="W48" i="3"/>
  <c r="V48" i="3"/>
  <c r="Y50" i="3"/>
  <c r="Z50" i="3"/>
  <c r="W56" i="3"/>
  <c r="V56" i="3"/>
  <c r="W12" i="3"/>
  <c r="V12" i="3"/>
  <c r="Z15" i="3"/>
  <c r="Y15" i="3"/>
  <c r="Z23" i="3"/>
  <c r="Y23" i="3"/>
  <c r="Y34" i="3"/>
  <c r="Z34" i="3"/>
  <c r="Y48" i="3"/>
  <c r="Z48" i="3"/>
  <c r="Y56" i="3"/>
  <c r="Z56" i="3"/>
  <c r="Y44" i="3"/>
  <c r="Z44" i="3"/>
  <c r="W10" i="3"/>
  <c r="V10" i="3"/>
  <c r="W13" i="3"/>
  <c r="V13" i="3"/>
  <c r="W20" i="3"/>
  <c r="V20" i="3"/>
  <c r="W8" i="3"/>
  <c r="V8" i="3"/>
  <c r="W11" i="3"/>
  <c r="V11" i="3"/>
  <c r="Z13" i="3"/>
  <c r="Y13" i="3"/>
  <c r="Z20" i="3"/>
  <c r="Y20" i="3"/>
  <c r="Y28" i="3"/>
  <c r="Z28" i="3"/>
  <c r="Y30" i="3"/>
  <c r="Z30" i="3"/>
  <c r="Y61" i="3"/>
  <c r="Z61" i="3"/>
  <c r="W3" i="3"/>
  <c r="V3" i="3"/>
  <c r="W6" i="3"/>
  <c r="V6" i="3"/>
  <c r="Z16" i="3"/>
  <c r="Y16" i="3"/>
  <c r="Y6" i="3"/>
  <c r="Z6" i="3"/>
  <c r="W14" i="3"/>
  <c r="V14" i="3"/>
  <c r="W9" i="3"/>
  <c r="V9" i="3"/>
  <c r="Z11" i="3"/>
  <c r="Y11" i="3"/>
  <c r="W52" i="3"/>
  <c r="V52" i="3"/>
  <c r="W7" i="3"/>
  <c r="V7" i="3"/>
  <c r="Z9" i="3"/>
  <c r="Y9" i="3"/>
  <c r="Z19" i="3"/>
  <c r="Y19" i="3"/>
  <c r="Y24" i="3"/>
  <c r="Z24" i="3"/>
  <c r="Y36" i="3"/>
  <c r="Z36" i="3"/>
  <c r="Z3" i="3"/>
  <c r="Y3" i="3"/>
  <c r="W23" i="3"/>
  <c r="V23" i="3"/>
  <c r="W19" i="3"/>
  <c r="V19" i="3"/>
  <c r="Z7" i="3"/>
  <c r="Y7" i="3"/>
  <c r="W16" i="3"/>
  <c r="V16" i="3"/>
  <c r="W24" i="3"/>
  <c r="V24" i="3"/>
  <c r="W36" i="3"/>
  <c r="V36" i="3"/>
  <c r="Y38" i="3"/>
  <c r="Z38" i="3"/>
  <c r="H4" i="3"/>
  <c r="Y5" i="3"/>
  <c r="Z14" i="3"/>
  <c r="R20" i="3"/>
  <c r="Q20" i="3"/>
  <c r="H25" i="3"/>
  <c r="H57" i="3"/>
  <c r="R61" i="3"/>
  <c r="Z63" i="3"/>
  <c r="U58" i="3"/>
  <c r="U54" i="3"/>
  <c r="U50" i="3"/>
  <c r="U46" i="3"/>
  <c r="U42" i="3"/>
  <c r="U38" i="3"/>
  <c r="U34" i="3"/>
  <c r="U30" i="3"/>
  <c r="U26" i="3"/>
  <c r="Q5" i="3"/>
  <c r="Y14" i="3"/>
  <c r="Z18" i="3"/>
  <c r="Y18" i="3"/>
  <c r="Z22" i="3"/>
  <c r="Y22" i="3"/>
  <c r="W25" i="3"/>
  <c r="V28" i="3"/>
  <c r="U31" i="3"/>
  <c r="U33" i="3"/>
  <c r="Z35" i="3"/>
  <c r="Y37" i="3"/>
  <c r="Z37" i="3"/>
  <c r="Y40" i="3"/>
  <c r="Z40" i="3"/>
  <c r="H45" i="3"/>
  <c r="V45" i="3"/>
  <c r="R46" i="3"/>
  <c r="R51" i="3"/>
  <c r="V55" i="3"/>
  <c r="W57" i="3"/>
  <c r="Y4" i="3"/>
  <c r="R8" i="3"/>
  <c r="R10" i="3"/>
  <c r="R12" i="3"/>
  <c r="R14" i="3"/>
  <c r="R17" i="3"/>
  <c r="Q17" i="3"/>
  <c r="R21" i="3"/>
  <c r="Q21" i="3"/>
  <c r="X25" i="3"/>
  <c r="X31" i="3"/>
  <c r="H33" i="3"/>
  <c r="R34" i="3"/>
  <c r="R39" i="3"/>
  <c r="V43" i="3"/>
  <c r="U51" i="3"/>
  <c r="U53" i="3"/>
  <c r="Z55" i="3"/>
  <c r="X57" i="3"/>
  <c r="Z60" i="3"/>
  <c r="U62" i="3"/>
  <c r="Z64" i="3"/>
  <c r="U66" i="3"/>
  <c r="U2" i="3"/>
  <c r="Q8" i="3"/>
  <c r="Q10" i="3"/>
  <c r="Q12" i="3"/>
  <c r="Q14" i="3"/>
  <c r="R27" i="3"/>
  <c r="U39" i="3"/>
  <c r="U41" i="3"/>
  <c r="Q42" i="3"/>
  <c r="Z43" i="3"/>
  <c r="X45" i="3"/>
  <c r="Q47" i="3"/>
  <c r="X51" i="3"/>
  <c r="R54" i="3"/>
  <c r="R59" i="3"/>
  <c r="X62" i="3"/>
  <c r="X66" i="3"/>
  <c r="Y29" i="3"/>
  <c r="Z29" i="3"/>
  <c r="Z10" i="3"/>
  <c r="Z12" i="3"/>
  <c r="R16" i="3"/>
  <c r="Q16" i="3"/>
  <c r="V22" i="3"/>
  <c r="V40" i="3"/>
  <c r="Y49" i="3"/>
  <c r="Z49" i="3"/>
  <c r="R65" i="3"/>
  <c r="U27" i="3"/>
  <c r="Q30" i="3"/>
  <c r="U44" i="3"/>
  <c r="M68" i="3"/>
  <c r="M67" i="3"/>
  <c r="X2" i="3"/>
  <c r="Q3" i="3"/>
  <c r="U5" i="3"/>
  <c r="Q7" i="3"/>
  <c r="U17" i="3"/>
  <c r="U21" i="3"/>
  <c r="Z26" i="3"/>
  <c r="X27" i="3"/>
  <c r="R30" i="3"/>
  <c r="U32" i="3"/>
  <c r="X46" i="3"/>
  <c r="U47" i="3"/>
  <c r="U49" i="3"/>
  <c r="Q50" i="3"/>
  <c r="X53" i="3"/>
  <c r="Q55" i="3"/>
  <c r="Z58" i="3"/>
  <c r="X59" i="3"/>
  <c r="W4" i="3"/>
  <c r="Z17" i="3"/>
  <c r="Y17" i="3"/>
  <c r="Z21" i="3"/>
  <c r="Y21" i="3"/>
  <c r="Y32" i="3"/>
  <c r="Z32" i="3"/>
  <c r="Z8" i="3"/>
  <c r="V18" i="3"/>
  <c r="R24" i="3"/>
  <c r="Q24" i="3"/>
  <c r="R26" i="3"/>
  <c r="R31" i="3"/>
  <c r="Y42" i="3"/>
  <c r="Y52" i="3"/>
  <c r="Z52" i="3"/>
  <c r="Z54" i="3"/>
  <c r="R58" i="3"/>
  <c r="R18" i="3"/>
  <c r="Q18" i="3"/>
  <c r="R22" i="3"/>
  <c r="Q22" i="3"/>
  <c r="U29" i="3"/>
  <c r="Y33" i="3"/>
  <c r="Z33" i="3"/>
  <c r="Q35" i="3"/>
  <c r="U59" i="3"/>
  <c r="R15" i="3"/>
  <c r="Q15" i="3"/>
  <c r="R19" i="3"/>
  <c r="Q19" i="3"/>
  <c r="R23" i="3"/>
  <c r="Q23" i="3"/>
  <c r="U35" i="3"/>
  <c r="U37" i="3"/>
  <c r="Q38" i="3"/>
  <c r="Z39" i="3"/>
  <c r="X41" i="3"/>
  <c r="Q43" i="3"/>
  <c r="X47" i="3"/>
  <c r="R50" i="3"/>
  <c r="R55" i="3"/>
  <c r="U60" i="3"/>
  <c r="U64" i="3"/>
  <c r="Q25" i="3"/>
  <c r="Q29" i="3"/>
  <c r="Q33" i="3"/>
  <c r="Q37" i="3"/>
  <c r="Q41" i="3"/>
  <c r="Q45" i="3"/>
  <c r="Q49" i="3"/>
  <c r="Q53" i="3"/>
  <c r="Q57" i="3"/>
  <c r="U61" i="3"/>
  <c r="U63" i="3"/>
  <c r="U65" i="3"/>
  <c r="Q28" i="3"/>
  <c r="Q32" i="3"/>
  <c r="Q36" i="3"/>
  <c r="Q40" i="3"/>
  <c r="Q44" i="3"/>
  <c r="Q48" i="3"/>
  <c r="Q52" i="3"/>
  <c r="Q56" i="3"/>
  <c r="Q60" i="3"/>
  <c r="Q62" i="3"/>
  <c r="Q64" i="3"/>
  <c r="Q66" i="3"/>
  <c r="R28" i="3"/>
  <c r="R32" i="3"/>
  <c r="R36" i="3"/>
  <c r="R40" i="3"/>
  <c r="R44" i="3"/>
  <c r="R48" i="3"/>
  <c r="R52" i="3"/>
  <c r="R56" i="3"/>
  <c r="R60" i="3"/>
  <c r="R62" i="3"/>
  <c r="R64" i="3"/>
  <c r="R66" i="3"/>
  <c r="L15" i="1"/>
  <c r="M15" i="1" s="1"/>
  <c r="L25" i="1"/>
  <c r="M25" i="1" s="1"/>
  <c r="T26" i="1"/>
  <c r="X26" i="1" s="1"/>
  <c r="Y26" i="1" s="1"/>
  <c r="T30" i="1"/>
  <c r="L36" i="1"/>
  <c r="M36" i="1" s="1"/>
  <c r="L3" i="1"/>
  <c r="M3" i="1" s="1"/>
  <c r="L29" i="1"/>
  <c r="M29" i="1" s="1"/>
  <c r="L16" i="1"/>
  <c r="M16" i="1" s="1"/>
  <c r="L19" i="1"/>
  <c r="M19" i="1" s="1"/>
  <c r="L22" i="1"/>
  <c r="M22" i="1" s="1"/>
  <c r="L32" i="1"/>
  <c r="M32" i="1" s="1"/>
  <c r="L35" i="1"/>
  <c r="L38" i="1"/>
  <c r="M38" i="1" s="1"/>
  <c r="L12" i="1"/>
  <c r="L28" i="1"/>
  <c r="M28" i="1" s="1"/>
  <c r="M13" i="1"/>
  <c r="M24" i="1"/>
  <c r="M21" i="1"/>
  <c r="M35" i="1"/>
  <c r="M27" i="1"/>
  <c r="M4" i="1"/>
  <c r="M8" i="1"/>
  <c r="M12" i="1"/>
  <c r="M30" i="1"/>
  <c r="M20" i="1"/>
  <c r="M37" i="1"/>
  <c r="G18" i="1"/>
  <c r="R18" i="1" s="1"/>
  <c r="G22" i="1"/>
  <c r="H22" i="1" s="1"/>
  <c r="G26" i="1"/>
  <c r="R26" i="1" s="1"/>
  <c r="G30" i="1"/>
  <c r="H30" i="1" s="1"/>
  <c r="G34" i="1"/>
  <c r="H34" i="1" s="1"/>
  <c r="G38" i="1"/>
  <c r="M2" i="1"/>
  <c r="H2" i="1"/>
  <c r="H42" i="1"/>
  <c r="R8" i="1"/>
  <c r="R16" i="1"/>
  <c r="R20" i="1"/>
  <c r="R28" i="1"/>
  <c r="H40" i="1"/>
  <c r="Q17" i="1"/>
  <c r="U19" i="1"/>
  <c r="W19" i="1" s="1"/>
  <c r="Q39" i="1"/>
  <c r="R2" i="1"/>
  <c r="R6" i="1"/>
  <c r="H37" i="1"/>
  <c r="H3" i="1"/>
  <c r="H11" i="1"/>
  <c r="Q41" i="1"/>
  <c r="R31" i="1"/>
  <c r="R19" i="1"/>
  <c r="Q29" i="1"/>
  <c r="H33" i="1"/>
  <c r="U38" i="1"/>
  <c r="U34" i="1"/>
  <c r="Q37" i="1"/>
  <c r="U14" i="1"/>
  <c r="W14" i="1" s="1"/>
  <c r="Q25" i="1"/>
  <c r="R25" i="1"/>
  <c r="Q27" i="1"/>
  <c r="H31" i="1"/>
  <c r="R35" i="1"/>
  <c r="U8" i="1"/>
  <c r="W8" i="1" s="1"/>
  <c r="H10" i="1"/>
  <c r="Q15" i="1"/>
  <c r="R22" i="1"/>
  <c r="H38" i="1"/>
  <c r="H41" i="1"/>
  <c r="Q9" i="1"/>
  <c r="R24" i="1"/>
  <c r="Q28" i="1"/>
  <c r="R33" i="1"/>
  <c r="X29" i="1"/>
  <c r="Z29" i="1" s="1"/>
  <c r="X27" i="1"/>
  <c r="Y27" i="1" s="1"/>
  <c r="R30" i="1"/>
  <c r="H4" i="1"/>
  <c r="H8" i="1"/>
  <c r="R10" i="1"/>
  <c r="R14" i="1"/>
  <c r="U16" i="1"/>
  <c r="W16" i="1" s="1"/>
  <c r="Q26" i="1"/>
  <c r="H32" i="1"/>
  <c r="H35" i="1"/>
  <c r="H36" i="1"/>
  <c r="H39" i="1"/>
  <c r="Q42" i="1"/>
  <c r="X11" i="1"/>
  <c r="Z11" i="1" s="1"/>
  <c r="X3" i="1"/>
  <c r="Z3" i="1" s="1"/>
  <c r="R4" i="1"/>
  <c r="X15" i="1"/>
  <c r="Z15" i="1" s="1"/>
  <c r="X21" i="1"/>
  <c r="Z21" i="1" s="1"/>
  <c r="Q30" i="1"/>
  <c r="X39" i="1"/>
  <c r="Y39" i="1" s="1"/>
  <c r="X16" i="1"/>
  <c r="Z16" i="1" s="1"/>
  <c r="H5" i="1"/>
  <c r="X8" i="1"/>
  <c r="Z8" i="1" s="1"/>
  <c r="R12" i="1"/>
  <c r="X13" i="1"/>
  <c r="Z13" i="1" s="1"/>
  <c r="X23" i="1"/>
  <c r="Z23" i="1" s="1"/>
  <c r="X31" i="1"/>
  <c r="Z31" i="1" s="1"/>
  <c r="X36" i="1"/>
  <c r="Z36" i="1" s="1"/>
  <c r="X42" i="1"/>
  <c r="Y42" i="1" s="1"/>
  <c r="X35" i="1"/>
  <c r="Z35" i="1" s="1"/>
  <c r="Q4" i="1"/>
  <c r="X14" i="1"/>
  <c r="Z14" i="1" s="1"/>
  <c r="R29" i="1"/>
  <c r="Q2" i="1"/>
  <c r="Q10" i="1"/>
  <c r="R21" i="1"/>
  <c r="R23" i="1"/>
  <c r="R27" i="1"/>
  <c r="R13" i="1"/>
  <c r="X6" i="1"/>
  <c r="Z6" i="1" s="1"/>
  <c r="R38" i="1"/>
  <c r="R39" i="1"/>
  <c r="R42" i="1"/>
  <c r="H6" i="1"/>
  <c r="Q32" i="1"/>
  <c r="R5" i="1"/>
  <c r="U9" i="1"/>
  <c r="W9" i="1" s="1"/>
  <c r="H13" i="1"/>
  <c r="R11" i="1"/>
  <c r="Q11" i="1"/>
  <c r="H12" i="1"/>
  <c r="Q12" i="1"/>
  <c r="Q22" i="1"/>
  <c r="H23" i="1"/>
  <c r="Q23" i="1"/>
  <c r="U17" i="1"/>
  <c r="R32" i="1"/>
  <c r="U4" i="1"/>
  <c r="Q5" i="1"/>
  <c r="R7" i="1"/>
  <c r="U11" i="1"/>
  <c r="X19" i="1"/>
  <c r="U20" i="1"/>
  <c r="Q21" i="1"/>
  <c r="U27" i="1"/>
  <c r="X4" i="1"/>
  <c r="U5" i="1"/>
  <c r="Q7" i="1"/>
  <c r="H16" i="1"/>
  <c r="Q16" i="1"/>
  <c r="X17" i="1"/>
  <c r="U18" i="1"/>
  <c r="X20" i="1"/>
  <c r="U21" i="1"/>
  <c r="U25" i="1"/>
  <c r="X30" i="1"/>
  <c r="Q36" i="1"/>
  <c r="R36" i="1"/>
  <c r="R3" i="1"/>
  <c r="U7" i="1"/>
  <c r="H9" i="1"/>
  <c r="X9" i="1"/>
  <c r="H14" i="1"/>
  <c r="Q14" i="1"/>
  <c r="Y14" i="1"/>
  <c r="R15" i="1"/>
  <c r="X18" i="1"/>
  <c r="U28" i="1"/>
  <c r="U36" i="1"/>
  <c r="U40" i="1"/>
  <c r="U41" i="1"/>
  <c r="U31" i="1"/>
  <c r="U35" i="1"/>
  <c r="U2" i="1"/>
  <c r="U39" i="1"/>
  <c r="Q3" i="1"/>
  <c r="Q6" i="1"/>
  <c r="U10" i="1"/>
  <c r="H20" i="1"/>
  <c r="Q20" i="1"/>
  <c r="U22" i="1"/>
  <c r="X41" i="1"/>
  <c r="X37" i="1"/>
  <c r="X24" i="1"/>
  <c r="X32" i="1"/>
  <c r="X40" i="1"/>
  <c r="X25" i="1"/>
  <c r="X2" i="1"/>
  <c r="U3" i="1"/>
  <c r="X5" i="1"/>
  <c r="Q8" i="1"/>
  <c r="X10" i="1"/>
  <c r="U12" i="1"/>
  <c r="Q13" i="1"/>
  <c r="U15" i="1"/>
  <c r="Q18" i="1"/>
  <c r="X22" i="1"/>
  <c r="Q24" i="1"/>
  <c r="X38" i="1"/>
  <c r="U42" i="1"/>
  <c r="U6" i="1"/>
  <c r="H7" i="1"/>
  <c r="X7" i="1"/>
  <c r="R9" i="1"/>
  <c r="X12" i="1"/>
  <c r="U13" i="1"/>
  <c r="R17" i="1"/>
  <c r="Q19" i="1"/>
  <c r="U24" i="1"/>
  <c r="X28" i="1"/>
  <c r="X33" i="1"/>
  <c r="U32" i="1"/>
  <c r="X34" i="1"/>
  <c r="U30" i="1"/>
  <c r="R37" i="1"/>
  <c r="R41" i="1"/>
  <c r="U26" i="1"/>
  <c r="H15" i="1"/>
  <c r="H17" i="1"/>
  <c r="H19" i="1"/>
  <c r="H21" i="1"/>
  <c r="U23" i="1"/>
  <c r="H26" i="1"/>
  <c r="H27" i="1"/>
  <c r="U29" i="1"/>
  <c r="Q40" i="1"/>
  <c r="R40" i="1"/>
  <c r="H25" i="1"/>
  <c r="H29" i="1"/>
  <c r="Q33" i="1"/>
  <c r="U37" i="1"/>
  <c r="H24" i="1"/>
  <c r="H28" i="1"/>
  <c r="U33" i="1"/>
  <c r="Q31" i="1"/>
  <c r="Q35" i="1"/>
  <c r="Q34" i="1"/>
  <c r="Q38" i="1"/>
  <c r="V58" i="3" l="1"/>
  <c r="W58" i="3"/>
  <c r="W65" i="3"/>
  <c r="V65" i="3"/>
  <c r="Y47" i="3"/>
  <c r="Z47" i="3"/>
  <c r="W32" i="3"/>
  <c r="V32" i="3"/>
  <c r="Y45" i="3"/>
  <c r="Z45" i="3"/>
  <c r="Y25" i="3"/>
  <c r="Z25" i="3"/>
  <c r="V34" i="3"/>
  <c r="W34" i="3"/>
  <c r="W61" i="3"/>
  <c r="V61" i="3"/>
  <c r="Y41" i="3"/>
  <c r="Z41" i="3"/>
  <c r="Y27" i="3"/>
  <c r="Z27" i="3"/>
  <c r="Y66" i="3"/>
  <c r="Z66" i="3"/>
  <c r="W2" i="3"/>
  <c r="V2" i="3"/>
  <c r="W51" i="3"/>
  <c r="V51" i="3"/>
  <c r="V38" i="3"/>
  <c r="W38" i="3"/>
  <c r="Y53" i="3"/>
  <c r="Z53" i="3"/>
  <c r="Y62" i="3"/>
  <c r="Z62" i="3"/>
  <c r="V41" i="3"/>
  <c r="W41" i="3"/>
  <c r="W66" i="3"/>
  <c r="V66" i="3"/>
  <c r="V42" i="3"/>
  <c r="W42" i="3"/>
  <c r="W5" i="3"/>
  <c r="V5" i="3"/>
  <c r="Y31" i="3"/>
  <c r="Z31" i="3"/>
  <c r="V26" i="3"/>
  <c r="W26" i="3"/>
  <c r="Y59" i="3"/>
  <c r="Z59" i="3"/>
  <c r="V30" i="3"/>
  <c r="W30" i="3"/>
  <c r="W63" i="3"/>
  <c r="V63" i="3"/>
  <c r="Y2" i="3"/>
  <c r="Z2" i="3"/>
  <c r="V64" i="3"/>
  <c r="W64" i="3"/>
  <c r="W44" i="3"/>
  <c r="V44" i="3"/>
  <c r="V46" i="3"/>
  <c r="W46" i="3"/>
  <c r="W60" i="3"/>
  <c r="V60" i="3"/>
  <c r="W37" i="3"/>
  <c r="V37" i="3"/>
  <c r="W59" i="3"/>
  <c r="V59" i="3"/>
  <c r="V49" i="3"/>
  <c r="W49" i="3"/>
  <c r="W17" i="3"/>
  <c r="V17" i="3"/>
  <c r="V62" i="3"/>
  <c r="W62" i="3"/>
  <c r="W33" i="3"/>
  <c r="V33" i="3"/>
  <c r="V50" i="3"/>
  <c r="W50" i="3"/>
  <c r="Y46" i="3"/>
  <c r="Z46" i="3"/>
  <c r="Y57" i="3"/>
  <c r="Z57" i="3"/>
  <c r="W29" i="3"/>
  <c r="V29" i="3"/>
  <c r="W53" i="3"/>
  <c r="V53" i="3"/>
  <c r="W21" i="3"/>
  <c r="V21" i="3"/>
  <c r="W39" i="3"/>
  <c r="V39" i="3"/>
  <c r="W35" i="3"/>
  <c r="V35" i="3"/>
  <c r="W47" i="3"/>
  <c r="V47" i="3"/>
  <c r="W27" i="3"/>
  <c r="V27" i="3"/>
  <c r="Y51" i="3"/>
  <c r="Z51" i="3"/>
  <c r="W31" i="3"/>
  <c r="V31" i="3"/>
  <c r="V54" i="3"/>
  <c r="W54" i="3"/>
  <c r="M44" i="1"/>
  <c r="H18" i="1"/>
  <c r="M43" i="1"/>
  <c r="W38" i="1"/>
  <c r="R34" i="1"/>
  <c r="W34" i="1"/>
  <c r="Y15" i="1"/>
  <c r="V38" i="1"/>
  <c r="Y35" i="1"/>
  <c r="V19" i="1"/>
  <c r="Z26" i="1"/>
  <c r="V16" i="1"/>
  <c r="Y29" i="1"/>
  <c r="V8" i="1"/>
  <c r="V14" i="1"/>
  <c r="Y13" i="1"/>
  <c r="V34" i="1"/>
  <c r="Y36" i="1"/>
  <c r="Y8" i="1"/>
  <c r="Z27" i="1"/>
  <c r="Z39" i="1"/>
  <c r="Y21" i="1"/>
  <c r="Z42" i="1"/>
  <c r="Y23" i="1"/>
  <c r="Y31" i="1"/>
  <c r="Y3" i="1"/>
  <c r="V9" i="1"/>
  <c r="Y6" i="1"/>
  <c r="Y11" i="1"/>
  <c r="Y16" i="1"/>
  <c r="Y40" i="1"/>
  <c r="Z40" i="1"/>
  <c r="W31" i="1"/>
  <c r="V31" i="1"/>
  <c r="W33" i="1"/>
  <c r="V33" i="1"/>
  <c r="W13" i="1"/>
  <c r="V13" i="1"/>
  <c r="W2" i="1"/>
  <c r="V2" i="1"/>
  <c r="Z12" i="1"/>
  <c r="Y12" i="1"/>
  <c r="Z9" i="1"/>
  <c r="Y9" i="1"/>
  <c r="W21" i="1"/>
  <c r="V21" i="1"/>
  <c r="W20" i="1"/>
  <c r="V20" i="1"/>
  <c r="W23" i="1"/>
  <c r="V23" i="1"/>
  <c r="Y38" i="1"/>
  <c r="Z38" i="1"/>
  <c r="W15" i="1"/>
  <c r="V15" i="1"/>
  <c r="Z10" i="1"/>
  <c r="Y10" i="1"/>
  <c r="Z24" i="1"/>
  <c r="Y24" i="1"/>
  <c r="W35" i="1"/>
  <c r="V35" i="1"/>
  <c r="W41" i="1"/>
  <c r="V41" i="1"/>
  <c r="W25" i="1"/>
  <c r="V25" i="1"/>
  <c r="Z20" i="1"/>
  <c r="Y20" i="1"/>
  <c r="Z19" i="1"/>
  <c r="Y19" i="1"/>
  <c r="W37" i="1"/>
  <c r="V37" i="1"/>
  <c r="W30" i="1"/>
  <c r="V30" i="1"/>
  <c r="Z28" i="1"/>
  <c r="Y28" i="1"/>
  <c r="W42" i="1"/>
  <c r="V42" i="1"/>
  <c r="W3" i="1"/>
  <c r="V3" i="1"/>
  <c r="W36" i="1"/>
  <c r="V36" i="1"/>
  <c r="W11" i="1"/>
  <c r="V11" i="1"/>
  <c r="Y34" i="1"/>
  <c r="Z34" i="1"/>
  <c r="Z22" i="1"/>
  <c r="Y22" i="1"/>
  <c r="Z2" i="1"/>
  <c r="Y2" i="1"/>
  <c r="W22" i="1"/>
  <c r="V22" i="1"/>
  <c r="W7" i="1"/>
  <c r="V7" i="1"/>
  <c r="W17" i="1"/>
  <c r="V17" i="1"/>
  <c r="W32" i="1"/>
  <c r="V32" i="1"/>
  <c r="Z25" i="1"/>
  <c r="Y25" i="1"/>
  <c r="W28" i="1"/>
  <c r="V28" i="1"/>
  <c r="W5" i="1"/>
  <c r="V5" i="1"/>
  <c r="V27" i="1"/>
  <c r="W27" i="1"/>
  <c r="Y37" i="1"/>
  <c r="Z37" i="1"/>
  <c r="Z18" i="1"/>
  <c r="Y18" i="1"/>
  <c r="W18" i="1"/>
  <c r="V18" i="1"/>
  <c r="Z4" i="1"/>
  <c r="Y4" i="1"/>
  <c r="W29" i="1"/>
  <c r="V29" i="1"/>
  <c r="Y33" i="1"/>
  <c r="Z33" i="1"/>
  <c r="W24" i="1"/>
  <c r="V24" i="1"/>
  <c r="W6" i="1"/>
  <c r="V6" i="1"/>
  <c r="W12" i="1"/>
  <c r="V12" i="1"/>
  <c r="W10" i="1"/>
  <c r="V10" i="1"/>
  <c r="W40" i="1"/>
  <c r="V40" i="1"/>
  <c r="Z17" i="1"/>
  <c r="Y17" i="1"/>
  <c r="W26" i="1"/>
  <c r="V26" i="1"/>
  <c r="Z7" i="1"/>
  <c r="Y7" i="1"/>
  <c r="Y5" i="1"/>
  <c r="Z5" i="1"/>
  <c r="Y32" i="1"/>
  <c r="Z32" i="1"/>
  <c r="Y41" i="1"/>
  <c r="Z41" i="1"/>
  <c r="W39" i="1"/>
  <c r="V39" i="1"/>
  <c r="Y30" i="1"/>
  <c r="Z30" i="1"/>
  <c r="W4" i="1"/>
  <c r="V4" i="1"/>
  <c r="R3" i="2" l="1"/>
  <c r="R2" i="2"/>
  <c r="Q2" i="2"/>
  <c r="Q3" i="2"/>
  <c r="L3" i="2"/>
  <c r="M3" i="2" s="1"/>
  <c r="L2" i="2"/>
  <c r="M2" i="2"/>
  <c r="P2" i="2"/>
  <c r="S2" i="2"/>
  <c r="T2" i="2"/>
  <c r="U2" i="2"/>
  <c r="X2" i="2"/>
  <c r="Y2" i="2" s="1"/>
  <c r="Z2" i="2"/>
  <c r="P3" i="2"/>
  <c r="S3" i="2"/>
  <c r="T3" i="2"/>
  <c r="U3" i="2"/>
  <c r="V3" i="2"/>
  <c r="W3" i="2"/>
  <c r="L4" i="2"/>
  <c r="M4" i="2" s="1"/>
  <c r="P4" i="2"/>
  <c r="Q4" i="2" s="1"/>
  <c r="S4" i="2"/>
  <c r="U4" i="2" s="1"/>
  <c r="W4" i="2" s="1"/>
  <c r="T4" i="2"/>
  <c r="L5" i="2"/>
  <c r="M5" i="2" s="1"/>
  <c r="P5" i="2"/>
  <c r="Q5" i="2"/>
  <c r="R5" i="2"/>
  <c r="S5" i="2"/>
  <c r="U5" i="2" s="1"/>
  <c r="W5" i="2" s="1"/>
  <c r="T5" i="2"/>
  <c r="L6" i="2"/>
  <c r="M6" i="2" s="1"/>
  <c r="P6" i="2"/>
  <c r="S6" i="2"/>
  <c r="T6" i="2"/>
  <c r="X6" i="2"/>
  <c r="Z6" i="2" s="1"/>
  <c r="Y6" i="2"/>
  <c r="L7" i="2"/>
  <c r="M7" i="2"/>
  <c r="P7" i="2"/>
  <c r="Q7" i="2"/>
  <c r="R7" i="2"/>
  <c r="S7" i="2"/>
  <c r="U7" i="2" s="1"/>
  <c r="V7" i="2" s="1"/>
  <c r="T7" i="2"/>
  <c r="X7" i="2" s="1"/>
  <c r="W7" i="2"/>
  <c r="Y7" i="2"/>
  <c r="Z7" i="2"/>
  <c r="L8" i="2"/>
  <c r="M8" i="2" s="1"/>
  <c r="P8" i="2"/>
  <c r="Q8" i="2" s="1"/>
  <c r="R8" i="2"/>
  <c r="S8" i="2"/>
  <c r="T8" i="2"/>
  <c r="X8" i="2" s="1"/>
  <c r="U8" i="2"/>
  <c r="W8" i="2" s="1"/>
  <c r="L9" i="2"/>
  <c r="M9" i="2"/>
  <c r="P9" i="2"/>
  <c r="Q9" i="2"/>
  <c r="R9" i="2"/>
  <c r="S9" i="2"/>
  <c r="T9" i="2"/>
  <c r="U9" i="2"/>
  <c r="V9" i="2" s="1"/>
  <c r="W9" i="2"/>
  <c r="L10" i="2"/>
  <c r="M10" i="2" s="1"/>
  <c r="P10" i="2"/>
  <c r="S10" i="2"/>
  <c r="U10" i="2" s="1"/>
  <c r="T10" i="2"/>
  <c r="X10" i="2"/>
  <c r="Y10" i="2" s="1"/>
  <c r="L11" i="2"/>
  <c r="M11" i="2" s="1"/>
  <c r="P11" i="2"/>
  <c r="S11" i="2"/>
  <c r="U11" i="2" s="1"/>
  <c r="T11" i="2"/>
  <c r="V11" i="2"/>
  <c r="W11" i="2"/>
  <c r="X11" i="2"/>
  <c r="L12" i="2"/>
  <c r="M12" i="2" s="1"/>
  <c r="P12" i="2"/>
  <c r="Q12" i="2" s="1"/>
  <c r="R12" i="2"/>
  <c r="S12" i="2"/>
  <c r="U12" i="2" s="1"/>
  <c r="W12" i="2" s="1"/>
  <c r="T12" i="2"/>
  <c r="V12" i="2"/>
  <c r="X12" i="2"/>
  <c r="Z12" i="2" s="1"/>
  <c r="Y12" i="2"/>
  <c r="L13" i="2"/>
  <c r="M13" i="2" s="1"/>
  <c r="P13" i="2"/>
  <c r="Q13" i="2"/>
  <c r="R13" i="2"/>
  <c r="S13" i="2"/>
  <c r="T13" i="2"/>
  <c r="X13" i="2" s="1"/>
  <c r="U13" i="2"/>
  <c r="L14" i="2"/>
  <c r="M14" i="2" s="1"/>
  <c r="P14" i="2"/>
  <c r="R14" i="2" s="1"/>
  <c r="S14" i="2"/>
  <c r="T14" i="2"/>
  <c r="X14" i="2"/>
  <c r="L15" i="2"/>
  <c r="M15" i="2"/>
  <c r="P15" i="2"/>
  <c r="Q15" i="2"/>
  <c r="R15" i="2"/>
  <c r="S15" i="2"/>
  <c r="U15" i="2" s="1"/>
  <c r="V15" i="2" s="1"/>
  <c r="T15" i="2"/>
  <c r="L16" i="2"/>
  <c r="M16" i="2"/>
  <c r="P16" i="2"/>
  <c r="Q16" i="2" s="1"/>
  <c r="R16" i="2"/>
  <c r="S16" i="2"/>
  <c r="T16" i="2"/>
  <c r="U16" i="2"/>
  <c r="V16" i="2"/>
  <c r="W16" i="2"/>
  <c r="L17" i="2"/>
  <c r="M17" i="2"/>
  <c r="P17" i="2"/>
  <c r="Q17" i="2" s="1"/>
  <c r="S17" i="2"/>
  <c r="T17" i="2"/>
  <c r="U17" i="2"/>
  <c r="L18" i="2"/>
  <c r="M18" i="2" s="1"/>
  <c r="P18" i="2"/>
  <c r="Q18" i="2" s="1"/>
  <c r="R18" i="2"/>
  <c r="S18" i="2"/>
  <c r="U18" i="2" s="1"/>
  <c r="T18" i="2"/>
  <c r="X18" i="2"/>
  <c r="L19" i="2"/>
  <c r="M19" i="2"/>
  <c r="P19" i="2"/>
  <c r="S19" i="2"/>
  <c r="U19" i="2" s="1"/>
  <c r="W19" i="2" s="1"/>
  <c r="T19" i="2"/>
  <c r="V19" i="2"/>
  <c r="X19" i="2"/>
  <c r="L20" i="2"/>
  <c r="M20" i="2" s="1"/>
  <c r="P20" i="2"/>
  <c r="R20" i="2" s="1"/>
  <c r="Q20" i="2"/>
  <c r="S20" i="2"/>
  <c r="U20" i="2" s="1"/>
  <c r="W20" i="2" s="1"/>
  <c r="T20" i="2"/>
  <c r="X20" i="2"/>
  <c r="Y20" i="2" s="1"/>
  <c r="L21" i="2"/>
  <c r="M21" i="2" s="1"/>
  <c r="P21" i="2"/>
  <c r="Q21" i="2"/>
  <c r="R21" i="2"/>
  <c r="S21" i="2"/>
  <c r="T21" i="2"/>
  <c r="X21" i="2" s="1"/>
  <c r="Z21" i="2" s="1"/>
  <c r="U21" i="2"/>
  <c r="W21" i="2" s="1"/>
  <c r="V21" i="2"/>
  <c r="Y21" i="2"/>
  <c r="L22" i="2"/>
  <c r="M22" i="2"/>
  <c r="P22" i="2"/>
  <c r="S22" i="2"/>
  <c r="T22" i="2"/>
  <c r="X22" i="2" s="1"/>
  <c r="L23" i="2"/>
  <c r="M23" i="2"/>
  <c r="P23" i="2"/>
  <c r="Q23" i="2"/>
  <c r="R23" i="2"/>
  <c r="S23" i="2"/>
  <c r="U23" i="2" s="1"/>
  <c r="T23" i="2"/>
  <c r="L24" i="2"/>
  <c r="M24" i="2"/>
  <c r="P24" i="2"/>
  <c r="Q24" i="2" s="1"/>
  <c r="R24" i="2"/>
  <c r="S24" i="2"/>
  <c r="T24" i="2"/>
  <c r="U24" i="2"/>
  <c r="V24" i="2" s="1"/>
  <c r="W24" i="2"/>
  <c r="L25" i="2"/>
  <c r="M25" i="2"/>
  <c r="P25" i="2"/>
  <c r="Q25" i="2"/>
  <c r="R25" i="2"/>
  <c r="S25" i="2"/>
  <c r="T25" i="2"/>
  <c r="U25" i="2"/>
  <c r="V25" i="2" s="1"/>
  <c r="W25" i="2"/>
  <c r="X25" i="2"/>
  <c r="L26" i="2"/>
  <c r="M26" i="2" s="1"/>
  <c r="P26" i="2"/>
  <c r="Q26" i="2" s="1"/>
  <c r="R26" i="2"/>
  <c r="S26" i="2"/>
  <c r="T26" i="2"/>
  <c r="X26" i="2" s="1"/>
  <c r="U26" i="2"/>
  <c r="L27" i="2"/>
  <c r="M27" i="2" s="1"/>
  <c r="P27" i="2"/>
  <c r="S27" i="2"/>
  <c r="T27" i="2"/>
  <c r="U27" i="2"/>
  <c r="L28" i="2"/>
  <c r="M28" i="2" s="1"/>
  <c r="P28" i="2"/>
  <c r="Q28" i="2"/>
  <c r="R28" i="2"/>
  <c r="S28" i="2"/>
  <c r="U28" i="2" s="1"/>
  <c r="T28" i="2"/>
  <c r="X28" i="2"/>
  <c r="Y28" i="2" s="1"/>
  <c r="L29" i="2"/>
  <c r="M29" i="2" s="1"/>
  <c r="P29" i="2"/>
  <c r="Q29" i="2"/>
  <c r="R29" i="2"/>
  <c r="S29" i="2"/>
  <c r="U29" i="2" s="1"/>
  <c r="W29" i="2" s="1"/>
  <c r="T29" i="2"/>
  <c r="V29" i="2"/>
  <c r="L30" i="2"/>
  <c r="M30" i="2"/>
  <c r="P30" i="2"/>
  <c r="R30" i="2" s="1"/>
  <c r="Q30" i="2"/>
  <c r="S30" i="2"/>
  <c r="T30" i="2"/>
  <c r="X30" i="2"/>
  <c r="Z30" i="2" s="1"/>
  <c r="Y30" i="2"/>
  <c r="L31" i="2"/>
  <c r="M31" i="2"/>
  <c r="P31" i="2"/>
  <c r="Q31" i="2"/>
  <c r="R31" i="2"/>
  <c r="S31" i="2"/>
  <c r="U31" i="2" s="1"/>
  <c r="V31" i="2" s="1"/>
  <c r="T31" i="2"/>
  <c r="X31" i="2" s="1"/>
  <c r="W31" i="2"/>
  <c r="L32" i="2"/>
  <c r="M32" i="2" s="1"/>
  <c r="P32" i="2"/>
  <c r="Q32" i="2" s="1"/>
  <c r="R32" i="2"/>
  <c r="S32" i="2"/>
  <c r="T32" i="2"/>
  <c r="X32" i="2" s="1"/>
  <c r="U32" i="2"/>
  <c r="V32" i="2"/>
  <c r="W32" i="2"/>
  <c r="L33" i="2"/>
  <c r="M33" i="2"/>
  <c r="P33" i="2"/>
  <c r="R33" i="2" s="1"/>
  <c r="S33" i="2"/>
  <c r="T33" i="2"/>
  <c r="U33" i="2"/>
  <c r="V33" i="2" s="1"/>
  <c r="W33" i="2"/>
  <c r="X33" i="2"/>
  <c r="Z33" i="2" s="1"/>
  <c r="L34" i="2"/>
  <c r="M34" i="2" s="1"/>
  <c r="P34" i="2"/>
  <c r="Q34" i="2" s="1"/>
  <c r="R34" i="2"/>
  <c r="S34" i="2"/>
  <c r="T34" i="2"/>
  <c r="X34" i="2" s="1"/>
  <c r="U34" i="2"/>
  <c r="L35" i="2"/>
  <c r="M35" i="2"/>
  <c r="P35" i="2"/>
  <c r="S35" i="2"/>
  <c r="T35" i="2"/>
  <c r="U35" i="2"/>
  <c r="W35" i="2" s="1"/>
  <c r="V35" i="2"/>
  <c r="L36" i="2"/>
  <c r="M36" i="2" s="1"/>
  <c r="P36" i="2"/>
  <c r="Q36" i="2" s="1"/>
  <c r="S36" i="2"/>
  <c r="U36" i="2" s="1"/>
  <c r="W36" i="2" s="1"/>
  <c r="T36" i="2"/>
  <c r="V36" i="2"/>
  <c r="L37" i="2"/>
  <c r="M37" i="2" s="1"/>
  <c r="P37" i="2"/>
  <c r="Q37" i="2"/>
  <c r="R37" i="2"/>
  <c r="S37" i="2"/>
  <c r="U37" i="2" s="1"/>
  <c r="W37" i="2" s="1"/>
  <c r="T37" i="2"/>
  <c r="V37" i="2"/>
  <c r="L38" i="2"/>
  <c r="M38" i="2" s="1"/>
  <c r="P38" i="2"/>
  <c r="R38" i="2" s="1"/>
  <c r="Q38" i="2"/>
  <c r="S38" i="2"/>
  <c r="T38" i="2"/>
  <c r="X38" i="2"/>
  <c r="Z38" i="2" s="1"/>
  <c r="Y38" i="2"/>
  <c r="L39" i="2"/>
  <c r="M39" i="2"/>
  <c r="P39" i="2"/>
  <c r="Q39" i="2"/>
  <c r="R39" i="2"/>
  <c r="S39" i="2"/>
  <c r="U39" i="2" s="1"/>
  <c r="V39" i="2" s="1"/>
  <c r="T39" i="2"/>
  <c r="X39" i="2" s="1"/>
  <c r="W39" i="2"/>
  <c r="L40" i="2"/>
  <c r="M40" i="2"/>
  <c r="P40" i="2"/>
  <c r="Q40" i="2" s="1"/>
  <c r="R40" i="2"/>
  <c r="S40" i="2"/>
  <c r="T40" i="2"/>
  <c r="X40" i="2" s="1"/>
  <c r="U40" i="2"/>
  <c r="W40" i="2" s="1"/>
  <c r="L41" i="2"/>
  <c r="M41" i="2"/>
  <c r="P41" i="2"/>
  <c r="Q41" i="2"/>
  <c r="R41" i="2"/>
  <c r="S41" i="2"/>
  <c r="T41" i="2"/>
  <c r="U41" i="2"/>
  <c r="V41" i="2" s="1"/>
  <c r="W41" i="2"/>
  <c r="L42" i="2"/>
  <c r="M42" i="2" s="1"/>
  <c r="P42" i="2"/>
  <c r="S42" i="2"/>
  <c r="U42" i="2" s="1"/>
  <c r="T42" i="2"/>
  <c r="X42" i="2" s="1"/>
  <c r="L43" i="2"/>
  <c r="M43" i="2"/>
  <c r="P43" i="2"/>
  <c r="S43" i="2"/>
  <c r="U43" i="2" s="1"/>
  <c r="T43" i="2"/>
  <c r="X43" i="2"/>
  <c r="L44" i="2"/>
  <c r="M44" i="2" s="1"/>
  <c r="P44" i="2"/>
  <c r="Q44" i="2"/>
  <c r="R44" i="2"/>
  <c r="S44" i="2"/>
  <c r="U44" i="2" s="1"/>
  <c r="W44" i="2" s="1"/>
  <c r="T44" i="2"/>
  <c r="V44" i="2"/>
  <c r="X44" i="2"/>
  <c r="Z44" i="2" s="1"/>
  <c r="L45" i="2"/>
  <c r="M45" i="2" s="1"/>
  <c r="P45" i="2"/>
  <c r="Q45" i="2"/>
  <c r="R45" i="2"/>
  <c r="S45" i="2"/>
  <c r="T45" i="2"/>
  <c r="U45" i="2"/>
  <c r="L46" i="2"/>
  <c r="M46" i="2" s="1"/>
  <c r="P46" i="2"/>
  <c r="R46" i="2" s="1"/>
  <c r="Q46" i="2"/>
  <c r="S46" i="2"/>
  <c r="T46" i="2"/>
  <c r="X46" i="2" s="1"/>
  <c r="L47" i="2"/>
  <c r="M47" i="2"/>
  <c r="P47" i="2"/>
  <c r="Q47" i="2"/>
  <c r="R47" i="2"/>
  <c r="S47" i="2"/>
  <c r="U47" i="2" s="1"/>
  <c r="V47" i="2" s="1"/>
  <c r="T47" i="2"/>
  <c r="X47" i="2" s="1"/>
  <c r="L48" i="2"/>
  <c r="M48" i="2" s="1"/>
  <c r="P48" i="2"/>
  <c r="Q48" i="2" s="1"/>
  <c r="R48" i="2"/>
  <c r="S48" i="2"/>
  <c r="T48" i="2"/>
  <c r="U48" i="2"/>
  <c r="V48" i="2" s="1"/>
  <c r="W48" i="2"/>
  <c r="L49" i="2"/>
  <c r="M49" i="2"/>
  <c r="P49" i="2"/>
  <c r="Q49" i="2" s="1"/>
  <c r="R49" i="2"/>
  <c r="S49" i="2"/>
  <c r="T49" i="2"/>
  <c r="U49" i="2"/>
  <c r="L50" i="2"/>
  <c r="M50" i="2" s="1"/>
  <c r="P50" i="2"/>
  <c r="Q50" i="2" s="1"/>
  <c r="R50" i="2"/>
  <c r="S50" i="2"/>
  <c r="U50" i="2" s="1"/>
  <c r="T50" i="2"/>
  <c r="L51" i="2"/>
  <c r="M51" i="2" s="1"/>
  <c r="P51" i="2"/>
  <c r="S51" i="2"/>
  <c r="U51" i="2" s="1"/>
  <c r="W51" i="2" s="1"/>
  <c r="T51" i="2"/>
  <c r="L52" i="2"/>
  <c r="M52" i="2" s="1"/>
  <c r="P52" i="2"/>
  <c r="R52" i="2" s="1"/>
  <c r="S52" i="2"/>
  <c r="U52" i="2" s="1"/>
  <c r="W52" i="2" s="1"/>
  <c r="T52" i="2"/>
  <c r="X52" i="2"/>
  <c r="Z52" i="2" s="1"/>
  <c r="Y52" i="2"/>
  <c r="L53" i="2"/>
  <c r="M53" i="2" s="1"/>
  <c r="P53" i="2"/>
  <c r="Q53" i="2"/>
  <c r="R53" i="2"/>
  <c r="S53" i="2"/>
  <c r="T53" i="2"/>
  <c r="X53" i="2" s="1"/>
  <c r="U53" i="2"/>
  <c r="L54" i="2"/>
  <c r="M54" i="2"/>
  <c r="P54" i="2"/>
  <c r="S54" i="2"/>
  <c r="T54" i="2"/>
  <c r="X54" i="2" s="1"/>
  <c r="L55" i="2"/>
  <c r="M55" i="2"/>
  <c r="P55" i="2"/>
  <c r="Q55" i="2"/>
  <c r="R55" i="2"/>
  <c r="S55" i="2"/>
  <c r="U55" i="2" s="1"/>
  <c r="T55" i="2"/>
  <c r="L56" i="2"/>
  <c r="M56" i="2"/>
  <c r="P56" i="2"/>
  <c r="Q56" i="2" s="1"/>
  <c r="R56" i="2"/>
  <c r="S56" i="2"/>
  <c r="T56" i="2"/>
  <c r="U56" i="2"/>
  <c r="L57" i="2"/>
  <c r="M57" i="2"/>
  <c r="P57" i="2"/>
  <c r="Q57" i="2"/>
  <c r="R57" i="2"/>
  <c r="S57" i="2"/>
  <c r="T57" i="2"/>
  <c r="U57" i="2"/>
  <c r="V57" i="2" s="1"/>
  <c r="W57" i="2"/>
  <c r="L58" i="2"/>
  <c r="M58" i="2" s="1"/>
  <c r="P58" i="2"/>
  <c r="Q58" i="2" s="1"/>
  <c r="R58" i="2"/>
  <c r="S58" i="2"/>
  <c r="U58" i="2" s="1"/>
  <c r="T58" i="2"/>
  <c r="L59" i="2"/>
  <c r="M59" i="2" s="1"/>
  <c r="P59" i="2"/>
  <c r="R59" i="2" s="1"/>
  <c r="Q59" i="2"/>
  <c r="S59" i="2"/>
  <c r="U59" i="2" s="1"/>
  <c r="V59" i="2" s="1"/>
  <c r="T59" i="2"/>
  <c r="W59" i="2"/>
  <c r="L60" i="2"/>
  <c r="M60" i="2" s="1"/>
  <c r="P60" i="2"/>
  <c r="R60" i="2" s="1"/>
  <c r="S60" i="2"/>
  <c r="U60" i="2" s="1"/>
  <c r="W60" i="2" s="1"/>
  <c r="T60" i="2"/>
  <c r="X60" i="2" s="1"/>
  <c r="L61" i="2"/>
  <c r="M61" i="2" s="1"/>
  <c r="P61" i="2"/>
  <c r="Q61" i="2"/>
  <c r="R61" i="2"/>
  <c r="S61" i="2"/>
  <c r="T61" i="2"/>
  <c r="X61" i="2" s="1"/>
  <c r="U61" i="2"/>
  <c r="L62" i="2"/>
  <c r="M62" i="2" s="1"/>
  <c r="P62" i="2"/>
  <c r="Q62" i="2" s="1"/>
  <c r="S62" i="2"/>
  <c r="T62" i="2"/>
  <c r="X62" i="2" s="1"/>
  <c r="L63" i="2"/>
  <c r="M63" i="2"/>
  <c r="P63" i="2"/>
  <c r="Q63" i="2"/>
  <c r="R63" i="2"/>
  <c r="S63" i="2"/>
  <c r="T63" i="2"/>
  <c r="U63" i="2"/>
  <c r="V63" i="2" s="1"/>
  <c r="W63" i="2"/>
  <c r="L64" i="2"/>
  <c r="M64" i="2"/>
  <c r="P64" i="2"/>
  <c r="Q64" i="2" s="1"/>
  <c r="R64" i="2"/>
  <c r="S64" i="2"/>
  <c r="T64" i="2"/>
  <c r="U64" i="2"/>
  <c r="L65" i="2"/>
  <c r="M65" i="2"/>
  <c r="P65" i="2"/>
  <c r="R65" i="2" s="1"/>
  <c r="Q65" i="2"/>
  <c r="S65" i="2"/>
  <c r="U65" i="2" s="1"/>
  <c r="V65" i="2" s="1"/>
  <c r="T65" i="2"/>
  <c r="W65" i="2"/>
  <c r="L66" i="2"/>
  <c r="M66" i="2" s="1"/>
  <c r="P66" i="2"/>
  <c r="R66" i="2" s="1"/>
  <c r="Q66" i="2"/>
  <c r="S66" i="2"/>
  <c r="T66" i="2"/>
  <c r="X66" i="2" s="1"/>
  <c r="Y66" i="2" s="1"/>
  <c r="U66" i="2"/>
  <c r="W66" i="2" s="1"/>
  <c r="V66" i="2"/>
  <c r="Z66" i="2"/>
  <c r="L67" i="2"/>
  <c r="M67" i="2"/>
  <c r="P67" i="2"/>
  <c r="R67" i="2" s="1"/>
  <c r="S67" i="2"/>
  <c r="U67" i="2" s="1"/>
  <c r="W67" i="2" s="1"/>
  <c r="T67" i="2"/>
  <c r="X67" i="2"/>
  <c r="Z67" i="2" s="1"/>
  <c r="Y67" i="2"/>
  <c r="L68" i="2"/>
  <c r="M68" i="2" s="1"/>
  <c r="P68" i="2"/>
  <c r="Q68" i="2"/>
  <c r="R68" i="2"/>
  <c r="S68" i="2"/>
  <c r="U68" i="2" s="1"/>
  <c r="T68" i="2"/>
  <c r="X68" i="2" s="1"/>
  <c r="V68" i="2"/>
  <c r="W68" i="2"/>
  <c r="L69" i="2"/>
  <c r="M69" i="2" s="1"/>
  <c r="P69" i="2"/>
  <c r="Q69" i="2"/>
  <c r="R69" i="2"/>
  <c r="S69" i="2"/>
  <c r="U69" i="2" s="1"/>
  <c r="W69" i="2" s="1"/>
  <c r="T69" i="2"/>
  <c r="V69" i="2"/>
  <c r="L70" i="2"/>
  <c r="M70" i="2" s="1"/>
  <c r="P70" i="2"/>
  <c r="Q70" i="2"/>
  <c r="R70" i="2"/>
  <c r="S70" i="2"/>
  <c r="T70" i="2"/>
  <c r="U70" i="2"/>
  <c r="V70" i="2"/>
  <c r="W70" i="2"/>
  <c r="L71" i="2"/>
  <c r="M71" i="2"/>
  <c r="P71" i="2"/>
  <c r="S71" i="2"/>
  <c r="T71" i="2"/>
  <c r="U71" i="2"/>
  <c r="X71" i="2"/>
  <c r="Z71" i="2" s="1"/>
  <c r="Y71" i="2"/>
  <c r="L72" i="2"/>
  <c r="M72" i="2" s="1"/>
  <c r="P72" i="2"/>
  <c r="Q72" i="2" s="1"/>
  <c r="R72" i="2"/>
  <c r="S72" i="2"/>
  <c r="T72" i="2"/>
  <c r="X72" i="2" s="1"/>
  <c r="U72" i="2"/>
  <c r="W72" i="2" s="1"/>
  <c r="V72" i="2"/>
  <c r="L73" i="2"/>
  <c r="M73" i="2" s="1"/>
  <c r="P73" i="2"/>
  <c r="Q73" i="2"/>
  <c r="R73" i="2"/>
  <c r="S73" i="2"/>
  <c r="U73" i="2" s="1"/>
  <c r="W73" i="2" s="1"/>
  <c r="T73" i="2"/>
  <c r="V73" i="2"/>
  <c r="X73" i="2"/>
  <c r="L74" i="2"/>
  <c r="M74" i="2" s="1"/>
  <c r="P74" i="2"/>
  <c r="Q74" i="2"/>
  <c r="R74" i="2"/>
  <c r="S74" i="2"/>
  <c r="T74" i="2"/>
  <c r="X74" i="2" s="1"/>
  <c r="U74" i="2"/>
  <c r="W74" i="2" s="1"/>
  <c r="L75" i="2"/>
  <c r="M75" i="2" s="1"/>
  <c r="P75" i="2"/>
  <c r="R75" i="2" s="1"/>
  <c r="Q75" i="2"/>
  <c r="S75" i="2"/>
  <c r="U75" i="2" s="1"/>
  <c r="T75" i="2"/>
  <c r="X75" i="2" s="1"/>
  <c r="L76" i="2"/>
  <c r="M76" i="2" s="1"/>
  <c r="P76" i="2"/>
  <c r="Q76" i="2" s="1"/>
  <c r="R76" i="2"/>
  <c r="S76" i="2"/>
  <c r="U76" i="2" s="1"/>
  <c r="T76" i="2"/>
  <c r="L77" i="2"/>
  <c r="M77" i="2" s="1"/>
  <c r="P77" i="2"/>
  <c r="R77" i="2" s="1"/>
  <c r="Q77" i="2"/>
  <c r="S77" i="2"/>
  <c r="T77" i="2"/>
  <c r="U77" i="2"/>
  <c r="W77" i="2" s="1"/>
  <c r="V77" i="2"/>
  <c r="X77" i="2"/>
  <c r="Y77" i="2"/>
  <c r="Z77" i="2"/>
  <c r="L78" i="2"/>
  <c r="M78" i="2" s="1"/>
  <c r="P78" i="2"/>
  <c r="R78" i="2" s="1"/>
  <c r="Q78" i="2"/>
  <c r="S78" i="2"/>
  <c r="T78" i="2"/>
  <c r="U78" i="2"/>
  <c r="W78" i="2" s="1"/>
  <c r="V78" i="2"/>
  <c r="X78" i="2"/>
  <c r="L79" i="2"/>
  <c r="M79" i="2"/>
  <c r="P79" i="2"/>
  <c r="R79" i="2" s="1"/>
  <c r="Q79" i="2"/>
  <c r="S79" i="2"/>
  <c r="U79" i="2" s="1"/>
  <c r="W79" i="2" s="1"/>
  <c r="T79" i="2"/>
  <c r="X79" i="2" s="1"/>
  <c r="V79" i="2"/>
  <c r="L80" i="2"/>
  <c r="M80" i="2"/>
  <c r="P80" i="2"/>
  <c r="Q80" i="2"/>
  <c r="R80" i="2"/>
  <c r="S80" i="2"/>
  <c r="U80" i="2" s="1"/>
  <c r="W80" i="2" s="1"/>
  <c r="T80" i="2"/>
  <c r="V80" i="2"/>
  <c r="L81" i="2"/>
  <c r="M81" i="2"/>
  <c r="P81" i="2"/>
  <c r="Q81" i="2"/>
  <c r="R81" i="2"/>
  <c r="S81" i="2"/>
  <c r="T81" i="2"/>
  <c r="X81" i="2" s="1"/>
  <c r="Y81" i="2" s="1"/>
  <c r="U81" i="2"/>
  <c r="V81" i="2"/>
  <c r="W81" i="2"/>
  <c r="L82" i="2"/>
  <c r="M82" i="2"/>
  <c r="P82" i="2"/>
  <c r="Q82" i="2"/>
  <c r="R82" i="2"/>
  <c r="S82" i="2"/>
  <c r="T82" i="2"/>
  <c r="X82" i="2" s="1"/>
  <c r="Y82" i="2" s="1"/>
  <c r="U82" i="2"/>
  <c r="V82" i="2" s="1"/>
  <c r="W82" i="2"/>
  <c r="Z82" i="2"/>
  <c r="L83" i="2"/>
  <c r="M83" i="2"/>
  <c r="P83" i="2"/>
  <c r="Q83" i="2" s="1"/>
  <c r="S83" i="2"/>
  <c r="U83" i="2" s="1"/>
  <c r="V83" i="2" s="1"/>
  <c r="T83" i="2"/>
  <c r="W83" i="2"/>
  <c r="X83" i="2"/>
  <c r="Y83" i="2" s="1"/>
  <c r="Z83" i="2"/>
  <c r="L84" i="2"/>
  <c r="M84" i="2" s="1"/>
  <c r="P84" i="2"/>
  <c r="Q84" i="2" s="1"/>
  <c r="S84" i="2"/>
  <c r="T84" i="2"/>
  <c r="U84" i="2"/>
  <c r="W84" i="2" s="1"/>
  <c r="V84" i="2"/>
  <c r="L85" i="2"/>
  <c r="M85" i="2" s="1"/>
  <c r="P85" i="2"/>
  <c r="Q85" i="2"/>
  <c r="R85" i="2"/>
  <c r="S85" i="2"/>
  <c r="U85" i="2" s="1"/>
  <c r="T85" i="2"/>
  <c r="L86" i="2"/>
  <c r="M86" i="2" s="1"/>
  <c r="P86" i="2"/>
  <c r="S86" i="2"/>
  <c r="T86" i="2"/>
  <c r="U86" i="2"/>
  <c r="W86" i="2" s="1"/>
  <c r="V86" i="2"/>
  <c r="X86" i="2"/>
  <c r="Z86" i="2" s="1"/>
  <c r="Y86" i="2"/>
  <c r="L87" i="2"/>
  <c r="M87" i="2" s="1"/>
  <c r="P87" i="2"/>
  <c r="R87" i="2" s="1"/>
  <c r="Q87" i="2"/>
  <c r="S87" i="2"/>
  <c r="U87" i="2" s="1"/>
  <c r="T87" i="2"/>
  <c r="V87" i="2"/>
  <c r="W87" i="2"/>
  <c r="X87" i="2"/>
  <c r="L88" i="2"/>
  <c r="M88" i="2"/>
  <c r="P88" i="2"/>
  <c r="Q88" i="2"/>
  <c r="R88" i="2"/>
  <c r="S88" i="2"/>
  <c r="U88" i="2" s="1"/>
  <c r="T88" i="2"/>
  <c r="X88" i="2" s="1"/>
  <c r="L89" i="2"/>
  <c r="M89" i="2"/>
  <c r="P89" i="2"/>
  <c r="Q89" i="2"/>
  <c r="R89" i="2"/>
  <c r="S89" i="2"/>
  <c r="T89" i="2"/>
  <c r="U89" i="2"/>
  <c r="V89" i="2"/>
  <c r="W89" i="2"/>
  <c r="X89" i="2"/>
  <c r="Z89" i="2" s="1"/>
  <c r="Y89" i="2"/>
  <c r="L90" i="2"/>
  <c r="M90" i="2"/>
  <c r="P90" i="2"/>
  <c r="Q90" i="2"/>
  <c r="R90" i="2"/>
  <c r="S90" i="2"/>
  <c r="U90" i="2" s="1"/>
  <c r="T90" i="2"/>
  <c r="X90" i="2" s="1"/>
  <c r="L91" i="2"/>
  <c r="M91" i="2" s="1"/>
  <c r="P91" i="2"/>
  <c r="S91" i="2"/>
  <c r="T91" i="2"/>
  <c r="U91" i="2"/>
  <c r="V91" i="2"/>
  <c r="W91" i="2"/>
  <c r="X91" i="2"/>
  <c r="Y91" i="2" s="1"/>
  <c r="L92" i="2"/>
  <c r="M92" i="2" s="1"/>
  <c r="P92" i="2"/>
  <c r="Q92" i="2" s="1"/>
  <c r="S92" i="2"/>
  <c r="T92" i="2"/>
  <c r="U92" i="2"/>
  <c r="X92" i="2"/>
  <c r="Y92" i="2" s="1"/>
  <c r="L93" i="2"/>
  <c r="M93" i="2" s="1"/>
  <c r="P93" i="2"/>
  <c r="R93" i="2" s="1"/>
  <c r="S93" i="2"/>
  <c r="U93" i="2" s="1"/>
  <c r="T93" i="2"/>
  <c r="X93" i="2"/>
  <c r="Y93" i="2"/>
  <c r="Z93" i="2"/>
  <c r="L94" i="2"/>
  <c r="M94" i="2" s="1"/>
  <c r="P94" i="2"/>
  <c r="R94" i="2" s="1"/>
  <c r="S94" i="2"/>
  <c r="T94" i="2"/>
  <c r="X94" i="2" s="1"/>
  <c r="U94" i="2"/>
  <c r="W94" i="2" s="1"/>
  <c r="V94" i="2"/>
  <c r="L95" i="2"/>
  <c r="M95" i="2"/>
  <c r="P95" i="2"/>
  <c r="Q95" i="2" s="1"/>
  <c r="S95" i="2"/>
  <c r="U95" i="2" s="1"/>
  <c r="W95" i="2" s="1"/>
  <c r="T95" i="2"/>
  <c r="V95" i="2"/>
  <c r="X95" i="2"/>
  <c r="Y95" i="2"/>
  <c r="Z95" i="2"/>
  <c r="L96" i="2"/>
  <c r="M96" i="2" s="1"/>
  <c r="P96" i="2"/>
  <c r="Q96" i="2"/>
  <c r="R96" i="2"/>
  <c r="S96" i="2"/>
  <c r="T96" i="2"/>
  <c r="X96" i="2" s="1"/>
  <c r="U96" i="2"/>
  <c r="W96" i="2" s="1"/>
  <c r="V96" i="2"/>
  <c r="L97" i="2"/>
  <c r="M97" i="2"/>
  <c r="P97" i="2"/>
  <c r="Q97" i="2" s="1"/>
  <c r="R97" i="2"/>
  <c r="S97" i="2"/>
  <c r="T97" i="2"/>
  <c r="U97" i="2"/>
  <c r="V97" i="2" s="1"/>
  <c r="X97" i="2"/>
  <c r="Y97" i="2" s="1"/>
  <c r="Z97" i="2"/>
  <c r="L98" i="2"/>
  <c r="M98" i="2"/>
  <c r="P98" i="2"/>
  <c r="Q98" i="2" s="1"/>
  <c r="S98" i="2"/>
  <c r="U98" i="2" s="1"/>
  <c r="T98" i="2"/>
  <c r="X98" i="2" s="1"/>
  <c r="L99" i="2"/>
  <c r="M99" i="2"/>
  <c r="P99" i="2"/>
  <c r="Q99" i="2" s="1"/>
  <c r="R99" i="2"/>
  <c r="S99" i="2"/>
  <c r="T99" i="2"/>
  <c r="U99" i="2"/>
  <c r="V99" i="2" s="1"/>
  <c r="X99" i="2"/>
  <c r="Y99" i="2" s="1"/>
  <c r="L100" i="2"/>
  <c r="M100" i="2" s="1"/>
  <c r="P100" i="2"/>
  <c r="R100" i="2" s="1"/>
  <c r="Q100" i="2"/>
  <c r="S100" i="2"/>
  <c r="T100" i="2"/>
  <c r="U100" i="2"/>
  <c r="W100" i="2" s="1"/>
  <c r="L101" i="2"/>
  <c r="M101" i="2" s="1"/>
  <c r="P101" i="2"/>
  <c r="Q101" i="2" s="1"/>
  <c r="R101" i="2"/>
  <c r="S101" i="2"/>
  <c r="T101" i="2"/>
  <c r="U101" i="2"/>
  <c r="V101" i="2" s="1"/>
  <c r="X101" i="2"/>
  <c r="Y101" i="2" s="1"/>
  <c r="Z101" i="2"/>
  <c r="L102" i="2"/>
  <c r="M102" i="2" s="1"/>
  <c r="P102" i="2"/>
  <c r="Q102" i="2" s="1"/>
  <c r="S102" i="2"/>
  <c r="T102" i="2"/>
  <c r="X102" i="2" s="1"/>
  <c r="U102" i="2"/>
  <c r="L103" i="2"/>
  <c r="M103" i="2" s="1"/>
  <c r="P103" i="2"/>
  <c r="S103" i="2"/>
  <c r="U103" i="2" s="1"/>
  <c r="T103" i="2"/>
  <c r="V103" i="2"/>
  <c r="W103" i="2"/>
  <c r="X103" i="2"/>
  <c r="L104" i="2"/>
  <c r="M104" i="2" s="1"/>
  <c r="P104" i="2"/>
  <c r="Q104" i="2"/>
  <c r="R104" i="2"/>
  <c r="S104" i="2"/>
  <c r="U104" i="2" s="1"/>
  <c r="T104" i="2"/>
  <c r="X104" i="2"/>
  <c r="Y104" i="2"/>
  <c r="Z104" i="2"/>
  <c r="L105" i="2"/>
  <c r="M105" i="2" s="1"/>
  <c r="P105" i="2"/>
  <c r="R105" i="2" s="1"/>
  <c r="Q105" i="2"/>
  <c r="S105" i="2"/>
  <c r="T105" i="2"/>
  <c r="X105" i="2" s="1"/>
  <c r="U105" i="2"/>
  <c r="W105" i="2" s="1"/>
  <c r="V105" i="2"/>
  <c r="L106" i="2"/>
  <c r="M106" i="2"/>
  <c r="P106" i="2"/>
  <c r="R106" i="2" s="1"/>
  <c r="S106" i="2"/>
  <c r="U106" i="2" s="1"/>
  <c r="V106" i="2" s="1"/>
  <c r="T106" i="2"/>
  <c r="W106" i="2"/>
  <c r="X106" i="2"/>
  <c r="Z106" i="2" s="1"/>
  <c r="L107" i="2"/>
  <c r="M107" i="2"/>
  <c r="P107" i="2"/>
  <c r="Q107" i="2"/>
  <c r="R107" i="2"/>
  <c r="S107" i="2"/>
  <c r="U107" i="2" s="1"/>
  <c r="V107" i="2" s="1"/>
  <c r="T107" i="2"/>
  <c r="X107" i="2" s="1"/>
  <c r="Y107" i="2" s="1"/>
  <c r="L108" i="2"/>
  <c r="M108" i="2" s="1"/>
  <c r="P108" i="2"/>
  <c r="Q108" i="2" s="1"/>
  <c r="R108" i="2"/>
  <c r="S108" i="2"/>
  <c r="T108" i="2"/>
  <c r="X108" i="2" s="1"/>
  <c r="Y108" i="2" s="1"/>
  <c r="U108" i="2"/>
  <c r="V108" i="2" s="1"/>
  <c r="W108" i="2"/>
  <c r="L109" i="2"/>
  <c r="M109" i="2"/>
  <c r="P109" i="2"/>
  <c r="R109" i="2" s="1"/>
  <c r="Q109" i="2"/>
  <c r="S109" i="2"/>
  <c r="T109" i="2"/>
  <c r="U109" i="2"/>
  <c r="X109" i="2"/>
  <c r="Y109" i="2"/>
  <c r="Z109" i="2"/>
  <c r="L110" i="2"/>
  <c r="M110" i="2" s="1"/>
  <c r="P110" i="2"/>
  <c r="S110" i="2"/>
  <c r="T110" i="2"/>
  <c r="U110" i="2"/>
  <c r="X110" i="2"/>
  <c r="L111" i="2"/>
  <c r="M111" i="2"/>
  <c r="P111" i="2"/>
  <c r="S111" i="2"/>
  <c r="U111" i="2" s="1"/>
  <c r="W111" i="2" s="1"/>
  <c r="T111" i="2"/>
  <c r="V111" i="2"/>
  <c r="X111" i="2"/>
  <c r="L112" i="2"/>
  <c r="M112" i="2" s="1"/>
  <c r="P112" i="2"/>
  <c r="Q112" i="2"/>
  <c r="R112" i="2"/>
  <c r="S112" i="2"/>
  <c r="U112" i="2" s="1"/>
  <c r="W112" i="2" s="1"/>
  <c r="T112" i="2"/>
  <c r="V112" i="2"/>
  <c r="X112" i="2"/>
  <c r="Y112" i="2"/>
  <c r="Z112" i="2"/>
  <c r="L113" i="2"/>
  <c r="M113" i="2" s="1"/>
  <c r="P113" i="2"/>
  <c r="R113" i="2" s="1"/>
  <c r="Q113" i="2"/>
  <c r="S113" i="2"/>
  <c r="T113" i="2"/>
  <c r="X113" i="2" s="1"/>
  <c r="Z113" i="2" s="1"/>
  <c r="U113" i="2"/>
  <c r="W113" i="2" s="1"/>
  <c r="V113" i="2"/>
  <c r="Y113" i="2"/>
  <c r="L114" i="2"/>
  <c r="M114" i="2"/>
  <c r="P114" i="2"/>
  <c r="R114" i="2" s="1"/>
  <c r="Q114" i="2"/>
  <c r="S114" i="2"/>
  <c r="U114" i="2" s="1"/>
  <c r="T114" i="2"/>
  <c r="V114" i="2"/>
  <c r="W114" i="2"/>
  <c r="X114" i="2"/>
  <c r="Z114" i="2" s="1"/>
  <c r="L115" i="2"/>
  <c r="M115" i="2"/>
  <c r="P115" i="2"/>
  <c r="Q115" i="2"/>
  <c r="R115" i="2"/>
  <c r="S115" i="2"/>
  <c r="U115" i="2" s="1"/>
  <c r="V115" i="2" s="1"/>
  <c r="T115" i="2"/>
  <c r="X115" i="2" s="1"/>
  <c r="Y115" i="2" s="1"/>
  <c r="L116" i="2"/>
  <c r="M116" i="2"/>
  <c r="P116" i="2"/>
  <c r="Q116" i="2" s="1"/>
  <c r="R116" i="2"/>
  <c r="S116" i="2"/>
  <c r="T116" i="2"/>
  <c r="X116" i="2" s="1"/>
  <c r="Y116" i="2" s="1"/>
  <c r="U116" i="2"/>
  <c r="V116" i="2"/>
  <c r="W116" i="2"/>
  <c r="Z116" i="2"/>
  <c r="L117" i="2"/>
  <c r="M117" i="2"/>
  <c r="P117" i="2"/>
  <c r="Q117" i="2" s="1"/>
  <c r="S117" i="2"/>
  <c r="T117" i="2"/>
  <c r="U117" i="2"/>
  <c r="V117" i="2" s="1"/>
  <c r="W117" i="2"/>
  <c r="X117" i="2"/>
  <c r="Z117" i="2" s="1"/>
  <c r="Y117" i="2"/>
  <c r="L118" i="2"/>
  <c r="M118" i="2" s="1"/>
  <c r="P118" i="2"/>
  <c r="Q118" i="2" s="1"/>
  <c r="S118" i="2"/>
  <c r="T118" i="2"/>
  <c r="U118" i="2"/>
  <c r="X118" i="2"/>
  <c r="Y118" i="2" s="1"/>
  <c r="L119" i="2"/>
  <c r="M119" i="2"/>
  <c r="P119" i="2"/>
  <c r="S119" i="2"/>
  <c r="T119" i="2"/>
  <c r="U119" i="2"/>
  <c r="W119" i="2" s="1"/>
  <c r="V119" i="2"/>
  <c r="X119" i="2"/>
  <c r="L120" i="2"/>
  <c r="M120" i="2" s="1"/>
  <c r="P120" i="2"/>
  <c r="Q120" i="2"/>
  <c r="R120" i="2"/>
  <c r="S120" i="2"/>
  <c r="U120" i="2" s="1"/>
  <c r="W120" i="2" s="1"/>
  <c r="T120" i="2"/>
  <c r="X120" i="2"/>
  <c r="Y120" i="2"/>
  <c r="Z120" i="2"/>
  <c r="L121" i="2"/>
  <c r="M121" i="2" s="1"/>
  <c r="P121" i="2"/>
  <c r="R121" i="2" s="1"/>
  <c r="Q121" i="2"/>
  <c r="S121" i="2"/>
  <c r="U121" i="2" s="1"/>
  <c r="T121" i="2"/>
  <c r="X121" i="2" s="1"/>
  <c r="Z121" i="2" s="1"/>
  <c r="L122" i="2"/>
  <c r="M122" i="2"/>
  <c r="P122" i="2"/>
  <c r="R122" i="2" s="1"/>
  <c r="Q122" i="2"/>
  <c r="S122" i="2"/>
  <c r="U122" i="2" s="1"/>
  <c r="W122" i="2" s="1"/>
  <c r="T122" i="2"/>
  <c r="V122" i="2"/>
  <c r="X122" i="2"/>
  <c r="Z122" i="2" s="1"/>
  <c r="Y122" i="2"/>
  <c r="G122" i="2"/>
  <c r="F122" i="2"/>
  <c r="G121" i="2"/>
  <c r="F121" i="2"/>
  <c r="G120" i="2"/>
  <c r="F120" i="2"/>
  <c r="H120" i="2" s="1"/>
  <c r="G119" i="2"/>
  <c r="F119" i="2"/>
  <c r="H119" i="2" s="1"/>
  <c r="G118" i="2"/>
  <c r="F118" i="2"/>
  <c r="G117" i="2"/>
  <c r="F117" i="2"/>
  <c r="G116" i="2"/>
  <c r="F116" i="2"/>
  <c r="H116" i="2" s="1"/>
  <c r="G115" i="2"/>
  <c r="F115" i="2"/>
  <c r="G114" i="2"/>
  <c r="F114" i="2"/>
  <c r="G113" i="2"/>
  <c r="F113" i="2"/>
  <c r="H113" i="2" s="1"/>
  <c r="G112" i="2"/>
  <c r="F112" i="2"/>
  <c r="G111" i="2"/>
  <c r="F111" i="2"/>
  <c r="H111" i="2" s="1"/>
  <c r="G110" i="2"/>
  <c r="F110" i="2"/>
  <c r="G109" i="2"/>
  <c r="F109" i="2"/>
  <c r="H109" i="2" s="1"/>
  <c r="G108" i="2"/>
  <c r="F108" i="2"/>
  <c r="G107" i="2"/>
  <c r="F107" i="2"/>
  <c r="G106" i="2"/>
  <c r="F106" i="2"/>
  <c r="G105" i="2"/>
  <c r="F105" i="2"/>
  <c r="H105" i="2" s="1"/>
  <c r="G104" i="2"/>
  <c r="F104" i="2"/>
  <c r="G103" i="2"/>
  <c r="F103" i="2"/>
  <c r="H103" i="2" s="1"/>
  <c r="G102" i="2"/>
  <c r="F102" i="2"/>
  <c r="G101" i="2"/>
  <c r="F101" i="2"/>
  <c r="H101" i="2" s="1"/>
  <c r="G100" i="2"/>
  <c r="F100" i="2"/>
  <c r="G99" i="2"/>
  <c r="F99" i="2"/>
  <c r="G98" i="2"/>
  <c r="F98" i="2"/>
  <c r="G97" i="2"/>
  <c r="F97" i="2"/>
  <c r="H97" i="2" s="1"/>
  <c r="G96" i="2"/>
  <c r="F96" i="2"/>
  <c r="G95" i="2"/>
  <c r="F95" i="2"/>
  <c r="H95" i="2" s="1"/>
  <c r="G94" i="2"/>
  <c r="F94" i="2"/>
  <c r="G93" i="2"/>
  <c r="F93" i="2"/>
  <c r="H93" i="2" s="1"/>
  <c r="G92" i="2"/>
  <c r="F92" i="2"/>
  <c r="G91" i="2"/>
  <c r="F91" i="2"/>
  <c r="G90" i="2"/>
  <c r="F90" i="2"/>
  <c r="G89" i="2"/>
  <c r="F89" i="2"/>
  <c r="G88" i="2"/>
  <c r="F88" i="2"/>
  <c r="G87" i="2"/>
  <c r="F87" i="2"/>
  <c r="H87" i="2" s="1"/>
  <c r="G86" i="2"/>
  <c r="F86" i="2"/>
  <c r="G85" i="2"/>
  <c r="F85" i="2"/>
  <c r="H85" i="2" s="1"/>
  <c r="G84" i="2"/>
  <c r="F84" i="2"/>
  <c r="G83" i="2"/>
  <c r="F83" i="2"/>
  <c r="G82" i="2"/>
  <c r="F82" i="2"/>
  <c r="G81" i="2"/>
  <c r="F81" i="2"/>
  <c r="H81" i="2" s="1"/>
  <c r="H80" i="2"/>
  <c r="G80" i="2"/>
  <c r="F80" i="2"/>
  <c r="H79" i="2"/>
  <c r="G79" i="2"/>
  <c r="F79" i="2"/>
  <c r="H78" i="2"/>
  <c r="G78" i="2"/>
  <c r="F78" i="2"/>
  <c r="H77" i="2"/>
  <c r="G77" i="2"/>
  <c r="F77" i="2"/>
  <c r="H76" i="2"/>
  <c r="G76" i="2"/>
  <c r="F76" i="2"/>
  <c r="H75" i="2"/>
  <c r="G75" i="2"/>
  <c r="F75" i="2"/>
  <c r="H74" i="2"/>
  <c r="G74" i="2"/>
  <c r="F74" i="2"/>
  <c r="H73" i="2"/>
  <c r="G73" i="2"/>
  <c r="F73" i="2"/>
  <c r="H72" i="2"/>
  <c r="G72" i="2"/>
  <c r="F72" i="2"/>
  <c r="H71" i="2"/>
  <c r="G71" i="2"/>
  <c r="F71" i="2"/>
  <c r="H70" i="2"/>
  <c r="G70" i="2"/>
  <c r="F70" i="2"/>
  <c r="H69" i="2"/>
  <c r="G69" i="2"/>
  <c r="F69" i="2"/>
  <c r="H68" i="2"/>
  <c r="G68" i="2"/>
  <c r="F68" i="2"/>
  <c r="H67" i="2"/>
  <c r="G67" i="2"/>
  <c r="F67" i="2"/>
  <c r="H66" i="2"/>
  <c r="G66" i="2"/>
  <c r="F66" i="2"/>
  <c r="H65" i="2"/>
  <c r="G65" i="2"/>
  <c r="F65" i="2"/>
  <c r="H64" i="2"/>
  <c r="G64" i="2"/>
  <c r="F64" i="2"/>
  <c r="H63" i="2"/>
  <c r="G63" i="2"/>
  <c r="F63" i="2"/>
  <c r="H62" i="2"/>
  <c r="G62" i="2"/>
  <c r="F62" i="2"/>
  <c r="H61" i="2"/>
  <c r="G61" i="2"/>
  <c r="F61" i="2"/>
  <c r="H60" i="2"/>
  <c r="G60" i="2"/>
  <c r="F60" i="2"/>
  <c r="H59" i="2"/>
  <c r="G59" i="2"/>
  <c r="F59" i="2"/>
  <c r="H58" i="2"/>
  <c r="G58" i="2"/>
  <c r="F58" i="2"/>
  <c r="H57" i="2"/>
  <c r="G57" i="2"/>
  <c r="F57" i="2"/>
  <c r="G56" i="2"/>
  <c r="H56" i="2" s="1"/>
  <c r="F56" i="2"/>
  <c r="G55" i="2"/>
  <c r="H55" i="2" s="1"/>
  <c r="F55" i="2"/>
  <c r="G54" i="2"/>
  <c r="H54" i="2" s="1"/>
  <c r="F54" i="2"/>
  <c r="G53" i="2"/>
  <c r="H53" i="2" s="1"/>
  <c r="F53" i="2"/>
  <c r="G52" i="2"/>
  <c r="H52" i="2" s="1"/>
  <c r="F52" i="2"/>
  <c r="H51" i="2"/>
  <c r="G51" i="2"/>
  <c r="F51" i="2"/>
  <c r="G50" i="2"/>
  <c r="H50" i="2" s="1"/>
  <c r="F50" i="2"/>
  <c r="H49" i="2"/>
  <c r="G49" i="2"/>
  <c r="F49" i="2"/>
  <c r="G48" i="2"/>
  <c r="H48" i="2" s="1"/>
  <c r="F48" i="2"/>
  <c r="H47" i="2"/>
  <c r="G47" i="2"/>
  <c r="F47" i="2"/>
  <c r="G46" i="2"/>
  <c r="H46" i="2" s="1"/>
  <c r="F46" i="2"/>
  <c r="G45" i="2"/>
  <c r="H45" i="2" s="1"/>
  <c r="F45" i="2"/>
  <c r="H44" i="2"/>
  <c r="G44" i="2"/>
  <c r="F44" i="2"/>
  <c r="H43" i="2"/>
  <c r="G43" i="2"/>
  <c r="F43" i="2"/>
  <c r="G42" i="2"/>
  <c r="H42" i="2" s="1"/>
  <c r="F42" i="2"/>
  <c r="H41" i="2"/>
  <c r="G41" i="2"/>
  <c r="F41" i="2"/>
  <c r="G40" i="2"/>
  <c r="H40" i="2" s="1"/>
  <c r="F40" i="2"/>
  <c r="H39" i="2"/>
  <c r="G39" i="2"/>
  <c r="F39" i="2"/>
  <c r="G38" i="2"/>
  <c r="H38" i="2" s="1"/>
  <c r="F38" i="2"/>
  <c r="G37" i="2"/>
  <c r="H37" i="2" s="1"/>
  <c r="F37" i="2"/>
  <c r="H36" i="2"/>
  <c r="G36" i="2"/>
  <c r="F36" i="2"/>
  <c r="H35" i="2"/>
  <c r="G35" i="2"/>
  <c r="F35" i="2"/>
  <c r="G34" i="2"/>
  <c r="H34" i="2" s="1"/>
  <c r="F34" i="2"/>
  <c r="H33" i="2"/>
  <c r="G33" i="2"/>
  <c r="F33" i="2"/>
  <c r="G32" i="2"/>
  <c r="H32" i="2" s="1"/>
  <c r="F32" i="2"/>
  <c r="H31" i="2"/>
  <c r="G31" i="2"/>
  <c r="F31" i="2"/>
  <c r="G30" i="2"/>
  <c r="H30" i="2" s="1"/>
  <c r="F30" i="2"/>
  <c r="G29" i="2"/>
  <c r="H29" i="2" s="1"/>
  <c r="F29" i="2"/>
  <c r="G28" i="2"/>
  <c r="H28" i="2" s="1"/>
  <c r="F28" i="2"/>
  <c r="G27" i="2"/>
  <c r="H27" i="2" s="1"/>
  <c r="F27" i="2"/>
  <c r="H26" i="2"/>
  <c r="G26" i="2"/>
  <c r="F26" i="2"/>
  <c r="G25" i="2"/>
  <c r="F25" i="2"/>
  <c r="H25" i="2" s="1"/>
  <c r="G24" i="2"/>
  <c r="H24" i="2" s="1"/>
  <c r="F24" i="2"/>
  <c r="G23" i="2"/>
  <c r="H23" i="2" s="1"/>
  <c r="F23" i="2"/>
  <c r="H22" i="2"/>
  <c r="G22" i="2"/>
  <c r="F22" i="2"/>
  <c r="G21" i="2"/>
  <c r="F21" i="2"/>
  <c r="H21" i="2" s="1"/>
  <c r="G20" i="2"/>
  <c r="F20" i="2"/>
  <c r="H20" i="2" s="1"/>
  <c r="G19" i="2"/>
  <c r="F19" i="2"/>
  <c r="H19" i="2" s="1"/>
  <c r="G18" i="2"/>
  <c r="F18" i="2"/>
  <c r="H18" i="2" s="1"/>
  <c r="G17" i="2"/>
  <c r="F17" i="2"/>
  <c r="H17" i="2" s="1"/>
  <c r="G16" i="2"/>
  <c r="F16" i="2"/>
  <c r="G15" i="2"/>
  <c r="F15" i="2"/>
  <c r="H15" i="2" s="1"/>
  <c r="G14" i="2"/>
  <c r="F14" i="2"/>
  <c r="G13" i="2"/>
  <c r="F13" i="2"/>
  <c r="H13" i="2" s="1"/>
  <c r="G12" i="2"/>
  <c r="F12" i="2"/>
  <c r="H12" i="2" s="1"/>
  <c r="G11" i="2"/>
  <c r="F11" i="2"/>
  <c r="H11" i="2" s="1"/>
  <c r="G10" i="2"/>
  <c r="F10" i="2"/>
  <c r="H10" i="2" s="1"/>
  <c r="G9" i="2"/>
  <c r="F9" i="2"/>
  <c r="H9" i="2" s="1"/>
  <c r="G8" i="2"/>
  <c r="F8" i="2"/>
  <c r="G7" i="2"/>
  <c r="F7" i="2"/>
  <c r="H7" i="2" s="1"/>
  <c r="G6" i="2"/>
  <c r="F6" i="2"/>
  <c r="G5" i="2"/>
  <c r="F5" i="2"/>
  <c r="H5" i="2" s="1"/>
  <c r="G4" i="2"/>
  <c r="F4" i="2"/>
  <c r="H4" i="2" s="1"/>
  <c r="G3" i="2"/>
  <c r="F3" i="2"/>
  <c r="H3" i="2" s="1"/>
  <c r="G2" i="2"/>
  <c r="F2" i="2"/>
  <c r="H2" i="2" s="1"/>
  <c r="Z60" i="2" l="1"/>
  <c r="Y60" i="2"/>
  <c r="Y34" i="2"/>
  <c r="Z34" i="2"/>
  <c r="V98" i="2"/>
  <c r="W98" i="2"/>
  <c r="M123" i="2"/>
  <c r="M124" i="2"/>
  <c r="W121" i="2"/>
  <c r="V121" i="2"/>
  <c r="V58" i="2"/>
  <c r="W58" i="2"/>
  <c r="V42" i="2"/>
  <c r="W42" i="2"/>
  <c r="V34" i="2"/>
  <c r="W34" i="2"/>
  <c r="Y90" i="2"/>
  <c r="Z90" i="2"/>
  <c r="R86" i="2"/>
  <c r="Q86" i="2"/>
  <c r="Y74" i="2"/>
  <c r="Z74" i="2"/>
  <c r="W53" i="2"/>
  <c r="V53" i="2"/>
  <c r="V92" i="2"/>
  <c r="W92" i="2"/>
  <c r="Z53" i="2"/>
  <c r="Y53" i="2"/>
  <c r="Z13" i="2"/>
  <c r="Y13" i="2"/>
  <c r="Y111" i="2"/>
  <c r="Z111" i="2"/>
  <c r="Y110" i="2"/>
  <c r="Z110" i="2"/>
  <c r="V104" i="2"/>
  <c r="W104" i="2"/>
  <c r="Z87" i="2"/>
  <c r="Y87" i="2"/>
  <c r="Z75" i="2"/>
  <c r="Y75" i="2"/>
  <c r="V43" i="2"/>
  <c r="W43" i="2"/>
  <c r="R6" i="2"/>
  <c r="Q6" i="2"/>
  <c r="Y121" i="2"/>
  <c r="Q119" i="2"/>
  <c r="R119" i="2"/>
  <c r="R118" i="2"/>
  <c r="V110" i="2"/>
  <c r="W110" i="2"/>
  <c r="V109" i="2"/>
  <c r="W109" i="2"/>
  <c r="Z108" i="2"/>
  <c r="Q106" i="2"/>
  <c r="Y88" i="2"/>
  <c r="Z88" i="2"/>
  <c r="Z78" i="2"/>
  <c r="Y78" i="2"/>
  <c r="V75" i="2"/>
  <c r="W75" i="2"/>
  <c r="W61" i="2"/>
  <c r="V61" i="2"/>
  <c r="Z54" i="2"/>
  <c r="Y54" i="2"/>
  <c r="V50" i="2"/>
  <c r="W50" i="2"/>
  <c r="Y39" i="2"/>
  <c r="Z39" i="2"/>
  <c r="V17" i="2"/>
  <c r="W17" i="2"/>
  <c r="Q111" i="2"/>
  <c r="R111" i="2"/>
  <c r="Y103" i="2"/>
  <c r="Z103" i="2"/>
  <c r="V102" i="2"/>
  <c r="W102" i="2"/>
  <c r="Y98" i="2"/>
  <c r="Z98" i="2"/>
  <c r="Y62" i="2"/>
  <c r="Z62" i="2"/>
  <c r="Q27" i="2"/>
  <c r="R27" i="2"/>
  <c r="Y25" i="2"/>
  <c r="Z25" i="2"/>
  <c r="Y11" i="2"/>
  <c r="Z11" i="2"/>
  <c r="V118" i="2"/>
  <c r="W118" i="2"/>
  <c r="Y102" i="2"/>
  <c r="Z102" i="2"/>
  <c r="Q42" i="2"/>
  <c r="R42" i="2"/>
  <c r="W13" i="2"/>
  <c r="V13" i="2"/>
  <c r="Y105" i="2"/>
  <c r="Z105" i="2"/>
  <c r="Y96" i="2"/>
  <c r="Z96" i="2"/>
  <c r="V90" i="2"/>
  <c r="W90" i="2"/>
  <c r="Y68" i="2"/>
  <c r="Z68" i="2"/>
  <c r="V26" i="2"/>
  <c r="W26" i="2"/>
  <c r="V2" i="2"/>
  <c r="W2" i="2"/>
  <c r="Z115" i="2"/>
  <c r="Q103" i="2"/>
  <c r="R103" i="2"/>
  <c r="Z94" i="2"/>
  <c r="Y94" i="2"/>
  <c r="W93" i="2"/>
  <c r="V93" i="2"/>
  <c r="V88" i="2"/>
  <c r="W88" i="2"/>
  <c r="W85" i="2"/>
  <c r="V85" i="2"/>
  <c r="Q71" i="2"/>
  <c r="R71" i="2"/>
  <c r="Z61" i="2"/>
  <c r="Y61" i="2"/>
  <c r="V56" i="2"/>
  <c r="W56" i="2"/>
  <c r="V55" i="2"/>
  <c r="W55" i="2"/>
  <c r="Z46" i="2"/>
  <c r="Y46" i="2"/>
  <c r="Y40" i="2"/>
  <c r="Z40" i="2"/>
  <c r="Y18" i="2"/>
  <c r="Z18" i="2"/>
  <c r="Y119" i="2"/>
  <c r="Z119" i="2"/>
  <c r="R117" i="2"/>
  <c r="Z107" i="2"/>
  <c r="Z99" i="2"/>
  <c r="R95" i="2"/>
  <c r="Q93" i="2"/>
  <c r="Q91" i="2"/>
  <c r="R91" i="2"/>
  <c r="Z79" i="2"/>
  <c r="Y79" i="2"/>
  <c r="V51" i="2"/>
  <c r="Y47" i="2"/>
  <c r="Z47" i="2"/>
  <c r="Y33" i="2"/>
  <c r="V8" i="2"/>
  <c r="V120" i="2"/>
  <c r="Z118" i="2"/>
  <c r="W115" i="2"/>
  <c r="Y114" i="2"/>
  <c r="Q110" i="2"/>
  <c r="R110" i="2"/>
  <c r="W107" i="2"/>
  <c r="Y106" i="2"/>
  <c r="V100" i="2"/>
  <c r="Z91" i="2"/>
  <c r="V76" i="2"/>
  <c r="W76" i="2"/>
  <c r="Y73" i="2"/>
  <c r="Z73" i="2"/>
  <c r="Y42" i="2"/>
  <c r="Z42" i="2"/>
  <c r="Z10" i="2"/>
  <c r="R102" i="2"/>
  <c r="W101" i="2"/>
  <c r="W99" i="2"/>
  <c r="R98" i="2"/>
  <c r="W97" i="2"/>
  <c r="Z92" i="2"/>
  <c r="R92" i="2"/>
  <c r="Y72" i="2"/>
  <c r="Z72" i="2"/>
  <c r="V71" i="2"/>
  <c r="W71" i="2"/>
  <c r="V67" i="2"/>
  <c r="R62" i="2"/>
  <c r="R54" i="2"/>
  <c r="Q54" i="2"/>
  <c r="Q51" i="2"/>
  <c r="R51" i="2"/>
  <c r="Y31" i="2"/>
  <c r="Z31" i="2"/>
  <c r="Y26" i="2"/>
  <c r="Z26" i="2"/>
  <c r="Z20" i="2"/>
  <c r="Y19" i="2"/>
  <c r="Z19" i="2"/>
  <c r="Z14" i="2"/>
  <c r="Y14" i="2"/>
  <c r="V10" i="2"/>
  <c r="W10" i="2"/>
  <c r="Y8" i="2"/>
  <c r="Z8" i="2"/>
  <c r="V5" i="2"/>
  <c r="V4" i="2"/>
  <c r="X3" i="2"/>
  <c r="X4" i="2"/>
  <c r="X35" i="2"/>
  <c r="X36" i="2"/>
  <c r="X17" i="2"/>
  <c r="X49" i="2"/>
  <c r="X9" i="2"/>
  <c r="X41" i="2"/>
  <c r="X59" i="2"/>
  <c r="Q94" i="2"/>
  <c r="X85" i="2"/>
  <c r="R84" i="2"/>
  <c r="X76" i="2"/>
  <c r="X65" i="2"/>
  <c r="X64" i="2"/>
  <c r="Q60" i="2"/>
  <c r="X57" i="2"/>
  <c r="Q52" i="2"/>
  <c r="Y44" i="2"/>
  <c r="R36" i="2"/>
  <c r="Q35" i="2"/>
  <c r="R35" i="2"/>
  <c r="Z28" i="2"/>
  <c r="X27" i="2"/>
  <c r="V18" i="2"/>
  <c r="W18" i="2"/>
  <c r="R17" i="2"/>
  <c r="X15" i="2"/>
  <c r="Q10" i="2"/>
  <c r="R10" i="2"/>
  <c r="V49" i="2"/>
  <c r="W49" i="2"/>
  <c r="W45" i="2"/>
  <c r="V45" i="2"/>
  <c r="Y43" i="2"/>
  <c r="Z43" i="2"/>
  <c r="Y32" i="2"/>
  <c r="Z32" i="2"/>
  <c r="V27" i="2"/>
  <c r="W27" i="2"/>
  <c r="Z22" i="2"/>
  <c r="Y22" i="2"/>
  <c r="X100" i="2"/>
  <c r="X84" i="2"/>
  <c r="R83" i="2"/>
  <c r="Z81" i="2"/>
  <c r="X80" i="2"/>
  <c r="V74" i="2"/>
  <c r="Q67" i="2"/>
  <c r="X50" i="2"/>
  <c r="X45" i="2"/>
  <c r="V40" i="2"/>
  <c r="Q33" i="2"/>
  <c r="X29" i="2"/>
  <c r="Q14" i="2"/>
  <c r="R4" i="2"/>
  <c r="V64" i="2"/>
  <c r="W64" i="2"/>
  <c r="V23" i="2"/>
  <c r="W23" i="2"/>
  <c r="X70" i="2"/>
  <c r="X63" i="2"/>
  <c r="X58" i="2"/>
  <c r="X51" i="2"/>
  <c r="W28" i="2"/>
  <c r="V28" i="2"/>
  <c r="R22" i="2"/>
  <c r="Q22" i="2"/>
  <c r="Q19" i="2"/>
  <c r="R19" i="2"/>
  <c r="V60" i="2"/>
  <c r="V52" i="2"/>
  <c r="X48" i="2"/>
  <c r="W47" i="2"/>
  <c r="V20" i="2"/>
  <c r="X16" i="2"/>
  <c r="W15" i="2"/>
  <c r="U6" i="2"/>
  <c r="U14" i="2"/>
  <c r="U22" i="2"/>
  <c r="U30" i="2"/>
  <c r="U38" i="2"/>
  <c r="U46" i="2"/>
  <c r="U54" i="2"/>
  <c r="U62" i="2"/>
  <c r="X56" i="2"/>
  <c r="X24" i="2"/>
  <c r="X69" i="2"/>
  <c r="X55" i="2"/>
  <c r="Q43" i="2"/>
  <c r="R43" i="2"/>
  <c r="X37" i="2"/>
  <c r="X23" i="2"/>
  <c r="Q11" i="2"/>
  <c r="R11" i="2"/>
  <c r="X5" i="2"/>
  <c r="H110" i="2"/>
  <c r="H89" i="2"/>
  <c r="H8" i="2"/>
  <c r="H16" i="2"/>
  <c r="H94" i="2"/>
  <c r="H6" i="2"/>
  <c r="H14" i="2"/>
  <c r="H117" i="2"/>
  <c r="H90" i="2"/>
  <c r="H102" i="2"/>
  <c r="H106" i="2"/>
  <c r="H83" i="2"/>
  <c r="H98" i="2"/>
  <c r="H99" i="2"/>
  <c r="H91" i="2"/>
  <c r="H107" i="2"/>
  <c r="H114" i="2"/>
  <c r="H82" i="2"/>
  <c r="H86" i="2"/>
  <c r="H122" i="2"/>
  <c r="H121" i="2"/>
  <c r="H84" i="2"/>
  <c r="H88" i="2"/>
  <c r="H92" i="2"/>
  <c r="H96" i="2"/>
  <c r="H100" i="2"/>
  <c r="H104" i="2"/>
  <c r="H108" i="2"/>
  <c r="H112" i="2"/>
  <c r="H118" i="2"/>
  <c r="H115" i="2"/>
  <c r="W38" i="2" l="1"/>
  <c r="V38" i="2"/>
  <c r="Y36" i="2"/>
  <c r="Z36" i="2"/>
  <c r="Z55" i="2"/>
  <c r="Y55" i="2"/>
  <c r="Y48" i="2"/>
  <c r="Z48" i="2"/>
  <c r="Z45" i="2"/>
  <c r="Y45" i="2"/>
  <c r="Y85" i="2"/>
  <c r="Z85" i="2"/>
  <c r="Z5" i="2"/>
  <c r="Y5" i="2"/>
  <c r="Y51" i="2"/>
  <c r="Z51" i="2"/>
  <c r="Y4" i="2"/>
  <c r="Z4" i="2"/>
  <c r="Y24" i="2"/>
  <c r="Z24" i="2"/>
  <c r="Y58" i="2"/>
  <c r="Z58" i="2"/>
  <c r="Y3" i="2"/>
  <c r="Z3" i="2"/>
  <c r="W6" i="2"/>
  <c r="V6" i="2"/>
  <c r="Y27" i="2"/>
  <c r="Z27" i="2"/>
  <c r="Z23" i="2"/>
  <c r="Y23" i="2"/>
  <c r="V62" i="2"/>
  <c r="W62" i="2"/>
  <c r="Y70" i="2"/>
  <c r="Z70" i="2"/>
  <c r="Y80" i="2"/>
  <c r="Z80" i="2"/>
  <c r="Y64" i="2"/>
  <c r="Z64" i="2"/>
  <c r="Y9" i="2"/>
  <c r="Z9" i="2"/>
  <c r="V30" i="2"/>
  <c r="W30" i="2"/>
  <c r="Y100" i="2"/>
  <c r="Z100" i="2"/>
  <c r="Y35" i="2"/>
  <c r="Z35" i="2"/>
  <c r="V22" i="2"/>
  <c r="W22" i="2"/>
  <c r="V14" i="2"/>
  <c r="W14" i="2"/>
  <c r="Y57" i="2"/>
  <c r="Z57" i="2"/>
  <c r="Y41" i="2"/>
  <c r="Z41" i="2"/>
  <c r="Z37" i="2"/>
  <c r="Y37" i="2"/>
  <c r="Y16" i="2"/>
  <c r="Z16" i="2"/>
  <c r="Z29" i="2"/>
  <c r="Y29" i="2"/>
  <c r="Y65" i="2"/>
  <c r="Z65" i="2"/>
  <c r="Z49" i="2"/>
  <c r="Y49" i="2"/>
  <c r="Y84" i="2"/>
  <c r="Z84" i="2"/>
  <c r="Y15" i="2"/>
  <c r="Z15" i="2"/>
  <c r="Y69" i="2"/>
  <c r="Z69" i="2"/>
  <c r="Y50" i="2"/>
  <c r="Z50" i="2"/>
  <c r="Z59" i="2"/>
  <c r="Y59" i="2"/>
  <c r="Y56" i="2"/>
  <c r="Z56" i="2"/>
  <c r="Z63" i="2"/>
  <c r="Y63" i="2"/>
  <c r="W54" i="2"/>
  <c r="V54" i="2"/>
  <c r="V46" i="2"/>
  <c r="W46" i="2"/>
  <c r="Y76" i="2"/>
  <c r="Z76" i="2"/>
  <c r="Z17" i="2"/>
  <c r="Y17" i="2"/>
</calcChain>
</file>

<file path=xl/sharedStrings.xml><?xml version="1.0" encoding="utf-8"?>
<sst xmlns="http://schemas.openxmlformats.org/spreadsheetml/2006/main" count="82" uniqueCount="23">
  <si>
    <t>P</t>
  </si>
  <si>
    <t>C</t>
  </si>
  <si>
    <t>Sequential</t>
  </si>
  <si>
    <t>Parallel</t>
  </si>
  <si>
    <t>Total</t>
  </si>
  <si>
    <t>SpTheory</t>
  </si>
  <si>
    <t>SpTime</t>
  </si>
  <si>
    <t>errExp</t>
  </si>
  <si>
    <t>INSTR_RETIRED_ANY</t>
  </si>
  <si>
    <t>IR_Sum</t>
  </si>
  <si>
    <t>IR_Max</t>
  </si>
  <si>
    <t>Delta</t>
  </si>
  <si>
    <t>Delta/T</t>
  </si>
  <si>
    <t>CPU_CLK_UNHALTED_CORE</t>
  </si>
  <si>
    <t>UC_Max</t>
  </si>
  <si>
    <t>SpClock</t>
  </si>
  <si>
    <t>errTheory</t>
  </si>
  <si>
    <t>IPC</t>
  </si>
  <si>
    <t>IPCApp</t>
  </si>
  <si>
    <t>SpIPC</t>
  </si>
  <si>
    <t>SpIPCApp</t>
  </si>
  <si>
    <t>MEAN</t>
  </si>
  <si>
    <t>STAND:DEV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</si>
</sst>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E+0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ont="1" applyFill="1"/>
    <xf numFmtId="10" fontId="0" fillId="3" borderId="0" xfId="0" applyNumberFormat="1" applyFont="1" applyFill="1"/>
    <xf numFmtId="0" fontId="0" fillId="4" borderId="0" xfId="0" applyFont="1" applyFill="1"/>
    <xf numFmtId="0" fontId="0" fillId="3" borderId="0" xfId="0" applyFill="1"/>
    <xf numFmtId="164" fontId="0" fillId="4" borderId="0" xfId="0" applyNumberFormat="1" applyFill="1"/>
    <xf numFmtId="10" fontId="0" fillId="0" borderId="0" xfId="0" applyNumberFormat="1" applyFont="1"/>
    <xf numFmtId="0" fontId="0" fillId="0" borderId="1" xfId="0" applyBorder="1"/>
    <xf numFmtId="11" fontId="0" fillId="0" borderId="1" xfId="0" applyNumberFormat="1" applyBorder="1"/>
    <xf numFmtId="0" fontId="0" fillId="0" borderId="1" xfId="0" applyNumberFormat="1" applyBorder="1"/>
    <xf numFmtId="11" fontId="0" fillId="5" borderId="1" xfId="0" applyNumberFormat="1" applyFill="1" applyBorder="1"/>
    <xf numFmtId="11" fontId="0" fillId="5" borderId="0" xfId="0" applyNumberFormat="1" applyFill="1" applyBorder="1"/>
    <xf numFmtId="0" fontId="0" fillId="2" borderId="0" xfId="0" applyFill="1"/>
    <xf numFmtId="0" fontId="0" fillId="4" borderId="0" xfId="0" applyFill="1"/>
    <xf numFmtId="16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A2" sqref="A2"/>
    </sheetView>
  </sheetViews>
  <sheetFormatPr defaultRowHeight="15" x14ac:dyDescent="0.25"/>
  <cols>
    <col min="12" max="12" width="11.140625" bestFit="1" customWidth="1"/>
    <col min="13" max="13" width="10.28515625" bestFit="1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2" t="s">
        <v>7</v>
      </c>
      <c r="I1" t="s">
        <v>8</v>
      </c>
      <c r="J1" t="s">
        <v>9</v>
      </c>
      <c r="K1" t="s">
        <v>10</v>
      </c>
      <c r="L1" s="3" t="s">
        <v>11</v>
      </c>
      <c r="M1" s="3" t="s">
        <v>12</v>
      </c>
      <c r="N1" t="s">
        <v>13</v>
      </c>
      <c r="O1" t="s">
        <v>14</v>
      </c>
      <c r="P1" s="1" t="s">
        <v>15</v>
      </c>
      <c r="Q1" t="s">
        <v>16</v>
      </c>
      <c r="R1" s="4" t="s">
        <v>7</v>
      </c>
      <c r="S1" s="3" t="s">
        <v>17</v>
      </c>
      <c r="T1" s="3" t="s">
        <v>18</v>
      </c>
      <c r="U1" s="1" t="s">
        <v>19</v>
      </c>
      <c r="V1" t="s">
        <v>16</v>
      </c>
      <c r="W1" s="4" t="s">
        <v>7</v>
      </c>
      <c r="X1" s="1" t="s">
        <v>20</v>
      </c>
      <c r="Y1" t="s">
        <v>16</v>
      </c>
      <c r="Z1" s="4" t="s">
        <v>7</v>
      </c>
    </row>
    <row r="2" spans="1:26" x14ac:dyDescent="0.25">
      <c r="A2">
        <v>0</v>
      </c>
      <c r="B2">
        <v>1</v>
      </c>
      <c r="C2" s="7">
        <v>3674</v>
      </c>
      <c r="D2" s="9">
        <v>0</v>
      </c>
      <c r="E2">
        <f>C2+D2</f>
        <v>3674</v>
      </c>
      <c r="F2" s="1">
        <f t="shared" ref="F2:F25" si="0">1/((1-A2)+A2/B2)</f>
        <v>1</v>
      </c>
      <c r="G2" s="1">
        <f t="shared" ref="G2:G25" si="1">E$2/E2</f>
        <v>1</v>
      </c>
      <c r="H2" s="2">
        <f t="shared" ref="H2:H25" si="2">(F2-$G2)/$G2</f>
        <v>0</v>
      </c>
      <c r="J2" s="10">
        <v>5874196100</v>
      </c>
      <c r="K2" s="11">
        <v>5600940000</v>
      </c>
      <c r="L2" s="5">
        <f>J2-K$2</f>
        <v>273256100</v>
      </c>
      <c r="M2" s="5">
        <f t="shared" ref="M2:M25" si="3">L2/E2</f>
        <v>74375.639629831247</v>
      </c>
      <c r="O2">
        <v>13601300000</v>
      </c>
      <c r="P2" s="1">
        <f t="shared" ref="P2:P25" si="4">O$2/O2</f>
        <v>1</v>
      </c>
      <c r="Q2" s="6">
        <f t="shared" ref="Q2:Q26" si="5">(P2-$F2)/$F2</f>
        <v>0</v>
      </c>
      <c r="R2" s="2">
        <f t="shared" ref="R2:R25" si="6">(P2-$G2)/$G2</f>
        <v>0</v>
      </c>
      <c r="S2" s="3">
        <f t="shared" ref="S2:S25" si="7">J2/O2</f>
        <v>0.43188490070802055</v>
      </c>
      <c r="T2" s="3">
        <f t="shared" ref="T2:T25" si="8">K$2/O2</f>
        <v>0.41179446082359772</v>
      </c>
      <c r="U2" s="1">
        <f t="shared" ref="U2:U25" si="9">S2/S$2</f>
        <v>1</v>
      </c>
      <c r="V2" s="6">
        <f t="shared" ref="V2:V25" si="10">(U2-$F2)/$F2</f>
        <v>0</v>
      </c>
      <c r="W2" s="2">
        <f t="shared" ref="W2:W25" si="11">(U2-$G2)/$G2</f>
        <v>0</v>
      </c>
      <c r="X2" s="1">
        <f t="shared" ref="X2:X25" si="12">T2/T$2</f>
        <v>1</v>
      </c>
      <c r="Y2" s="6">
        <f t="shared" ref="Y2:Y25" si="13">(X2-$F2)/$F2</f>
        <v>0</v>
      </c>
      <c r="Z2" s="2">
        <f t="shared" ref="Z2:Z25" si="14">(X2-$G2)/$G2</f>
        <v>0</v>
      </c>
    </row>
    <row r="3" spans="1:26" x14ac:dyDescent="0.25">
      <c r="A3">
        <v>0.1</v>
      </c>
      <c r="B3">
        <v>1</v>
      </c>
      <c r="C3" s="7">
        <v>3308</v>
      </c>
      <c r="D3" s="9">
        <v>367</v>
      </c>
      <c r="E3">
        <f t="shared" ref="E3:E42" si="15">C3+D3</f>
        <v>3675</v>
      </c>
      <c r="F3" s="1">
        <f t="shared" si="0"/>
        <v>1</v>
      </c>
      <c r="G3" s="1">
        <f t="shared" si="1"/>
        <v>0.99972789115646254</v>
      </c>
      <c r="H3" s="2">
        <f t="shared" si="2"/>
        <v>2.7218290691348614E-4</v>
      </c>
      <c r="J3" s="10">
        <v>5853922080</v>
      </c>
      <c r="K3" s="11">
        <v>5601080000</v>
      </c>
      <c r="L3" s="5">
        <f>J3-K$2</f>
        <v>252982080</v>
      </c>
      <c r="M3" s="5">
        <f t="shared" si="3"/>
        <v>68838.661224489799</v>
      </c>
      <c r="O3">
        <v>13601700000</v>
      </c>
      <c r="P3" s="1">
        <f t="shared" si="4"/>
        <v>0.99997059191130522</v>
      </c>
      <c r="Q3" s="6">
        <f t="shared" si="5"/>
        <v>-2.9408088694782286E-5</v>
      </c>
      <c r="R3" s="2">
        <f t="shared" si="6"/>
        <v>2.4276681383963612E-4</v>
      </c>
      <c r="S3" s="3">
        <f t="shared" si="7"/>
        <v>0.43038164935265444</v>
      </c>
      <c r="T3" s="3">
        <f t="shared" si="8"/>
        <v>0.41178235073556979</v>
      </c>
      <c r="U3" s="1">
        <f t="shared" si="9"/>
        <v>0.99651932412339095</v>
      </c>
      <c r="V3" s="6">
        <f t="shared" si="10"/>
        <v>-3.4806758766090518E-3</v>
      </c>
      <c r="W3" s="2">
        <f t="shared" si="11"/>
        <v>-3.2094403501736848E-3</v>
      </c>
      <c r="X3" s="1">
        <f t="shared" si="12"/>
        <v>0.99997059191130522</v>
      </c>
      <c r="Y3" s="6">
        <f t="shared" si="13"/>
        <v>-2.9408088694782286E-5</v>
      </c>
      <c r="Z3" s="2">
        <f t="shared" si="14"/>
        <v>2.4276681383963612E-4</v>
      </c>
    </row>
    <row r="4" spans="1:26" x14ac:dyDescent="0.25">
      <c r="A4">
        <v>0.1</v>
      </c>
      <c r="B4">
        <v>2</v>
      </c>
      <c r="C4" s="7">
        <v>3308</v>
      </c>
      <c r="D4" s="9">
        <v>184</v>
      </c>
      <c r="E4">
        <f t="shared" si="15"/>
        <v>3492</v>
      </c>
      <c r="F4" s="1">
        <f t="shared" si="0"/>
        <v>1.0526315789473684</v>
      </c>
      <c r="G4" s="1">
        <f t="shared" si="1"/>
        <v>1.0521191294387171</v>
      </c>
      <c r="H4" s="2">
        <f t="shared" si="2"/>
        <v>4.8706414921344406E-4</v>
      </c>
      <c r="J4" s="10">
        <v>5851370000</v>
      </c>
      <c r="K4" s="11">
        <v>5320840000</v>
      </c>
      <c r="L4" s="5">
        <f t="shared" ref="L4:L26" si="16">J4-K$2</f>
        <v>250430000</v>
      </c>
      <c r="M4" s="5">
        <f t="shared" si="3"/>
        <v>71715.349369988544</v>
      </c>
      <c r="O4">
        <v>12921200000</v>
      </c>
      <c r="P4" s="1">
        <f t="shared" si="4"/>
        <v>1.0526344302386774</v>
      </c>
      <c r="Q4" s="6">
        <f t="shared" si="5"/>
        <v>2.70872674360545E-6</v>
      </c>
      <c r="R4" s="2">
        <f t="shared" si="6"/>
        <v>4.8977419528073636E-4</v>
      </c>
      <c r="S4" s="3">
        <f t="shared" si="7"/>
        <v>0.45285035445624244</v>
      </c>
      <c r="T4" s="3">
        <f t="shared" si="8"/>
        <v>0.43346902764449124</v>
      </c>
      <c r="U4" s="1">
        <f t="shared" si="9"/>
        <v>1.0485440767062051</v>
      </c>
      <c r="V4" s="6">
        <f t="shared" si="10"/>
        <v>-3.883127129105113E-3</v>
      </c>
      <c r="W4" s="2">
        <f t="shared" si="11"/>
        <v>-3.3979543119030944E-3</v>
      </c>
      <c r="X4" s="1">
        <f t="shared" si="12"/>
        <v>1.0526344302386776</v>
      </c>
      <c r="Y4" s="6">
        <f t="shared" si="13"/>
        <v>2.7087267438163921E-6</v>
      </c>
      <c r="Z4" s="2">
        <f t="shared" si="14"/>
        <v>4.8977419528094734E-4</v>
      </c>
    </row>
    <row r="5" spans="1:26" x14ac:dyDescent="0.25">
      <c r="A5">
        <v>0.1</v>
      </c>
      <c r="B5">
        <v>3</v>
      </c>
      <c r="C5" s="7">
        <v>3308</v>
      </c>
      <c r="D5" s="9">
        <v>122</v>
      </c>
      <c r="E5">
        <f t="shared" si="15"/>
        <v>3430</v>
      </c>
      <c r="F5" s="1">
        <f t="shared" si="0"/>
        <v>1.0714285714285714</v>
      </c>
      <c r="G5" s="1">
        <f t="shared" si="1"/>
        <v>1.0711370262390671</v>
      </c>
      <c r="H5" s="2">
        <f t="shared" si="2"/>
        <v>2.7218290691333061E-4</v>
      </c>
      <c r="J5" s="10">
        <v>5796014500</v>
      </c>
      <c r="K5" s="11">
        <v>5227490000</v>
      </c>
      <c r="L5" s="5">
        <f t="shared" si="16"/>
        <v>195074500</v>
      </c>
      <c r="M5" s="5">
        <f t="shared" si="3"/>
        <v>56873.032069970846</v>
      </c>
      <c r="O5">
        <v>12694500000</v>
      </c>
      <c r="P5" s="1">
        <f t="shared" si="4"/>
        <v>1.0714325101421875</v>
      </c>
      <c r="Q5" s="6">
        <f t="shared" si="5"/>
        <v>3.6761327084041303E-6</v>
      </c>
      <c r="R5" s="2">
        <f t="shared" si="6"/>
        <v>2.7586004020222155E-4</v>
      </c>
      <c r="S5" s="3">
        <f t="shared" si="7"/>
        <v>0.45657682460908267</v>
      </c>
      <c r="T5" s="3">
        <f t="shared" si="8"/>
        <v>0.44120997282287605</v>
      </c>
      <c r="U5" s="1">
        <f t="shared" si="9"/>
        <v>1.0571724639147673</v>
      </c>
      <c r="V5" s="6">
        <f t="shared" si="10"/>
        <v>-1.3305700346217187E-2</v>
      </c>
      <c r="W5" s="2">
        <f t="shared" si="11"/>
        <v>-1.3037139023502608E-2</v>
      </c>
      <c r="X5" s="1">
        <f t="shared" si="12"/>
        <v>1.0714325101421875</v>
      </c>
      <c r="Y5" s="6">
        <f t="shared" si="13"/>
        <v>3.6761327084041303E-6</v>
      </c>
      <c r="Z5" s="2">
        <f t="shared" si="14"/>
        <v>2.7586004020222155E-4</v>
      </c>
    </row>
    <row r="6" spans="1:26" x14ac:dyDescent="0.25">
      <c r="A6">
        <v>0.1</v>
      </c>
      <c r="B6">
        <v>4</v>
      </c>
      <c r="C6" s="7">
        <v>3308</v>
      </c>
      <c r="D6" s="9">
        <v>92</v>
      </c>
      <c r="E6">
        <f t="shared" si="15"/>
        <v>3400</v>
      </c>
      <c r="F6" s="1">
        <f t="shared" si="0"/>
        <v>1.0810810810810809</v>
      </c>
      <c r="G6" s="1">
        <f t="shared" si="1"/>
        <v>1.0805882352941176</v>
      </c>
      <c r="H6" s="2">
        <f t="shared" si="2"/>
        <v>4.5609027644942632E-4</v>
      </c>
      <c r="J6" s="10">
        <v>5797608000</v>
      </c>
      <c r="K6" s="11">
        <v>5181050000</v>
      </c>
      <c r="L6" s="5">
        <f t="shared" si="16"/>
        <v>196668000</v>
      </c>
      <c r="M6" s="5">
        <f t="shared" si="3"/>
        <v>57843.529411764706</v>
      </c>
      <c r="O6">
        <v>12581700000</v>
      </c>
      <c r="P6" s="1">
        <f t="shared" si="4"/>
        <v>1.0810383334525542</v>
      </c>
      <c r="Q6" s="6">
        <f t="shared" si="5"/>
        <v>-3.954155638723478E-5</v>
      </c>
      <c r="R6" s="2">
        <f t="shared" si="6"/>
        <v>4.1653068554280766E-4</v>
      </c>
      <c r="S6" s="3">
        <f t="shared" si="7"/>
        <v>0.46079687164691574</v>
      </c>
      <c r="T6" s="3">
        <f t="shared" si="8"/>
        <v>0.4451655976537352</v>
      </c>
      <c r="U6" s="1">
        <f t="shared" si="9"/>
        <v>1.0669436947008282</v>
      </c>
      <c r="V6" s="6">
        <f t="shared" si="10"/>
        <v>-1.3077082401733794E-2</v>
      </c>
      <c r="W6" s="2">
        <f t="shared" si="11"/>
        <v>-1.2626956455412126E-2</v>
      </c>
      <c r="X6" s="1">
        <f t="shared" si="12"/>
        <v>1.0810383334525542</v>
      </c>
      <c r="Y6" s="6">
        <f t="shared" si="13"/>
        <v>-3.954155638723478E-5</v>
      </c>
      <c r="Z6" s="2">
        <f t="shared" si="14"/>
        <v>4.1653068554280766E-4</v>
      </c>
    </row>
    <row r="7" spans="1:26" x14ac:dyDescent="0.25">
      <c r="A7">
        <v>0.2</v>
      </c>
      <c r="B7">
        <v>1</v>
      </c>
      <c r="C7" s="7">
        <v>2939</v>
      </c>
      <c r="D7" s="9">
        <v>736</v>
      </c>
      <c r="E7">
        <f t="shared" si="15"/>
        <v>3675</v>
      </c>
      <c r="F7" s="1">
        <f t="shared" si="0"/>
        <v>1</v>
      </c>
      <c r="G7" s="1">
        <f t="shared" si="1"/>
        <v>0.99972789115646254</v>
      </c>
      <c r="H7" s="2">
        <f t="shared" si="2"/>
        <v>2.7218290691348614E-4</v>
      </c>
      <c r="J7" s="10">
        <v>5800652020</v>
      </c>
      <c r="K7" s="11">
        <v>5600900000</v>
      </c>
      <c r="L7" s="5">
        <f t="shared" si="16"/>
        <v>199712020</v>
      </c>
      <c r="M7" s="5">
        <f t="shared" si="3"/>
        <v>54343.406802721089</v>
      </c>
      <c r="O7">
        <v>13601200000</v>
      </c>
      <c r="P7" s="1">
        <f t="shared" si="4"/>
        <v>1.0000073522924449</v>
      </c>
      <c r="Q7" s="6">
        <f t="shared" si="5"/>
        <v>7.3522924448621296E-6</v>
      </c>
      <c r="R7" s="2">
        <f t="shared" si="6"/>
        <v>2.7953720052667838E-4</v>
      </c>
      <c r="S7" s="3">
        <f t="shared" si="7"/>
        <v>0.42648090021468693</v>
      </c>
      <c r="T7" s="3">
        <f t="shared" si="8"/>
        <v>0.41179748845690084</v>
      </c>
      <c r="U7" s="1">
        <f t="shared" si="9"/>
        <v>0.98748740582392569</v>
      </c>
      <c r="V7" s="6">
        <f t="shared" si="10"/>
        <v>-1.251259417607431E-2</v>
      </c>
      <c r="W7" s="2">
        <f t="shared" si="11"/>
        <v>-1.2243816983416696E-2</v>
      </c>
      <c r="X7" s="1">
        <f t="shared" si="12"/>
        <v>1.0000073522924449</v>
      </c>
      <c r="Y7" s="6">
        <f t="shared" si="13"/>
        <v>7.3522924448621296E-6</v>
      </c>
      <c r="Z7" s="2">
        <f t="shared" si="14"/>
        <v>2.7953720052667838E-4</v>
      </c>
    </row>
    <row r="8" spans="1:26" x14ac:dyDescent="0.25">
      <c r="A8">
        <v>0.2</v>
      </c>
      <c r="B8">
        <v>2</v>
      </c>
      <c r="C8" s="7">
        <v>2940</v>
      </c>
      <c r="D8" s="9">
        <v>368</v>
      </c>
      <c r="E8">
        <f t="shared" si="15"/>
        <v>3308</v>
      </c>
      <c r="F8" s="1">
        <f t="shared" si="0"/>
        <v>1.1111111111111112</v>
      </c>
      <c r="G8" s="1">
        <f t="shared" si="1"/>
        <v>1.1106408706166868</v>
      </c>
      <c r="H8" s="2">
        <f t="shared" si="2"/>
        <v>4.2339563297652007E-4</v>
      </c>
      <c r="J8" s="10">
        <v>5814501000</v>
      </c>
      <c r="K8" s="11">
        <v>5040790000</v>
      </c>
      <c r="L8" s="5">
        <f t="shared" si="16"/>
        <v>213561000</v>
      </c>
      <c r="M8" s="5">
        <f t="shared" si="3"/>
        <v>64558.948004836762</v>
      </c>
      <c r="O8">
        <v>12241100000</v>
      </c>
      <c r="P8" s="1">
        <f t="shared" si="4"/>
        <v>1.111117464933707</v>
      </c>
      <c r="Q8" s="6">
        <f t="shared" si="5"/>
        <v>5.7184403362553482E-6</v>
      </c>
      <c r="R8" s="2">
        <f t="shared" si="6"/>
        <v>4.2911649447544123E-4</v>
      </c>
      <c r="S8" s="3">
        <f t="shared" si="7"/>
        <v>0.47499824362189674</v>
      </c>
      <c r="T8" s="3">
        <f t="shared" si="8"/>
        <v>0.4575520173840586</v>
      </c>
      <c r="U8" s="1">
        <f t="shared" si="9"/>
        <v>1.099826001888923</v>
      </c>
      <c r="V8" s="6">
        <f t="shared" si="10"/>
        <v>-1.0156598299969354E-2</v>
      </c>
      <c r="W8" s="2">
        <f t="shared" si="11"/>
        <v>-9.7375029263589378E-3</v>
      </c>
      <c r="X8" s="1">
        <f t="shared" si="12"/>
        <v>1.111117464933707</v>
      </c>
      <c r="Y8" s="6">
        <f t="shared" si="13"/>
        <v>5.7184403362553482E-6</v>
      </c>
      <c r="Z8" s="2">
        <f t="shared" si="14"/>
        <v>4.2911649447544123E-4</v>
      </c>
    </row>
    <row r="9" spans="1:26" x14ac:dyDescent="0.25">
      <c r="A9">
        <v>0.2</v>
      </c>
      <c r="B9">
        <v>3</v>
      </c>
      <c r="C9" s="7">
        <v>2940</v>
      </c>
      <c r="D9" s="9">
        <v>245</v>
      </c>
      <c r="E9">
        <f t="shared" si="15"/>
        <v>3185</v>
      </c>
      <c r="F9" s="1">
        <f t="shared" si="0"/>
        <v>1.1538461538461537</v>
      </c>
      <c r="G9" s="1">
        <f t="shared" si="1"/>
        <v>1.1535321821036106</v>
      </c>
      <c r="H9" s="2">
        <f t="shared" si="2"/>
        <v>2.7218290691338986E-4</v>
      </c>
      <c r="J9" s="10">
        <v>5802074000</v>
      </c>
      <c r="K9" s="11">
        <v>4854510000</v>
      </c>
      <c r="L9" s="5">
        <f t="shared" si="16"/>
        <v>201134000</v>
      </c>
      <c r="M9" s="5">
        <f t="shared" si="3"/>
        <v>63150.392464678182</v>
      </c>
      <c r="O9">
        <v>11787900000</v>
      </c>
      <c r="P9" s="1">
        <f t="shared" si="4"/>
        <v>1.1538357128920333</v>
      </c>
      <c r="Q9" s="6">
        <f t="shared" si="5"/>
        <v>-9.048826904341687E-6</v>
      </c>
      <c r="R9" s="2">
        <f t="shared" si="6"/>
        <v>2.631316170730372E-4</v>
      </c>
      <c r="S9" s="3">
        <f t="shared" si="7"/>
        <v>0.49220590605621017</v>
      </c>
      <c r="T9" s="3">
        <f t="shared" si="8"/>
        <v>0.47514315526938639</v>
      </c>
      <c r="U9" s="1">
        <f t="shared" si="9"/>
        <v>1.1396691693766117</v>
      </c>
      <c r="V9" s="6">
        <f t="shared" si="10"/>
        <v>-1.2286719873603132E-2</v>
      </c>
      <c r="W9" s="2">
        <f t="shared" si="11"/>
        <v>-1.2017881201821371E-2</v>
      </c>
      <c r="X9" s="1">
        <f t="shared" si="12"/>
        <v>1.1538357128920333</v>
      </c>
      <c r="Y9" s="6">
        <f t="shared" si="13"/>
        <v>-9.048826904341687E-6</v>
      </c>
      <c r="Z9" s="2">
        <f t="shared" si="14"/>
        <v>2.631316170730372E-4</v>
      </c>
    </row>
    <row r="10" spans="1:26" x14ac:dyDescent="0.25">
      <c r="A10">
        <v>0.2</v>
      </c>
      <c r="B10">
        <v>4</v>
      </c>
      <c r="C10" s="7">
        <v>2940</v>
      </c>
      <c r="D10" s="9">
        <v>184</v>
      </c>
      <c r="E10">
        <f t="shared" si="15"/>
        <v>3124</v>
      </c>
      <c r="F10" s="1">
        <f t="shared" si="0"/>
        <v>1.1764705882352939</v>
      </c>
      <c r="G10" s="1">
        <f t="shared" si="1"/>
        <v>1.176056338028169</v>
      </c>
      <c r="H10" s="2">
        <f t="shared" si="2"/>
        <v>3.5223670306431447E-4</v>
      </c>
      <c r="J10" s="10">
        <v>5803195000</v>
      </c>
      <c r="K10" s="11">
        <v>4763260000</v>
      </c>
      <c r="L10" s="5">
        <f t="shared" si="16"/>
        <v>202255000</v>
      </c>
      <c r="M10" s="5">
        <f t="shared" si="3"/>
        <v>64742.317541613316</v>
      </c>
      <c r="O10">
        <v>11564500000</v>
      </c>
      <c r="P10" s="1">
        <f t="shared" si="4"/>
        <v>1.1761252107743525</v>
      </c>
      <c r="Q10" s="6">
        <f t="shared" si="5"/>
        <v>-2.9357084180021704E-4</v>
      </c>
      <c r="R10" s="2">
        <f t="shared" si="6"/>
        <v>5.856245483866593E-5</v>
      </c>
      <c r="S10" s="3">
        <f t="shared" si="7"/>
        <v>0.50181114618012024</v>
      </c>
      <c r="T10" s="3">
        <f t="shared" si="8"/>
        <v>0.48432184703186476</v>
      </c>
      <c r="U10" s="1">
        <f t="shared" si="9"/>
        <v>1.161909447071348</v>
      </c>
      <c r="V10" s="6">
        <f t="shared" si="10"/>
        <v>-1.2376969989354027E-2</v>
      </c>
      <c r="W10" s="2">
        <f t="shared" si="11"/>
        <v>-1.202909290939269E-2</v>
      </c>
      <c r="X10" s="1">
        <f t="shared" si="12"/>
        <v>1.1761252107743527</v>
      </c>
      <c r="Y10" s="6">
        <f t="shared" si="13"/>
        <v>-2.9357084180002828E-4</v>
      </c>
      <c r="Z10" s="2">
        <f t="shared" si="14"/>
        <v>5.856245483885473E-5</v>
      </c>
    </row>
    <row r="11" spans="1:26" x14ac:dyDescent="0.25">
      <c r="A11">
        <v>0.30000000000000004</v>
      </c>
      <c r="B11">
        <v>1</v>
      </c>
      <c r="C11" s="7">
        <v>2573</v>
      </c>
      <c r="D11" s="9">
        <v>1102</v>
      </c>
      <c r="E11">
        <f t="shared" si="15"/>
        <v>3675</v>
      </c>
      <c r="F11" s="1">
        <f t="shared" si="0"/>
        <v>1</v>
      </c>
      <c r="G11" s="1">
        <f t="shared" si="1"/>
        <v>0.99972789115646254</v>
      </c>
      <c r="H11" s="2">
        <f t="shared" si="2"/>
        <v>2.7218290691348614E-4</v>
      </c>
      <c r="J11" s="10">
        <v>5856541140</v>
      </c>
      <c r="K11" s="11">
        <v>5600880000</v>
      </c>
      <c r="L11" s="5">
        <f t="shared" si="16"/>
        <v>255601140</v>
      </c>
      <c r="M11" s="5">
        <f t="shared" si="3"/>
        <v>69551.330612244899</v>
      </c>
      <c r="O11">
        <v>13601200000</v>
      </c>
      <c r="P11" s="1">
        <f t="shared" si="4"/>
        <v>1.0000073522924449</v>
      </c>
      <c r="Q11" s="6">
        <f t="shared" si="5"/>
        <v>7.3522924448621296E-6</v>
      </c>
      <c r="R11" s="2">
        <f t="shared" si="6"/>
        <v>2.7953720052667838E-4</v>
      </c>
      <c r="S11" s="3">
        <f t="shared" si="7"/>
        <v>0.43059003176190336</v>
      </c>
      <c r="T11" s="3">
        <f t="shared" si="8"/>
        <v>0.41179748845690084</v>
      </c>
      <c r="U11" s="1">
        <f t="shared" si="9"/>
        <v>0.99700181936438526</v>
      </c>
      <c r="V11" s="6">
        <f t="shared" si="10"/>
        <v>-2.9981806356147445E-3</v>
      </c>
      <c r="W11" s="2">
        <f t="shared" si="11"/>
        <v>-2.7268137822221115E-3</v>
      </c>
      <c r="X11" s="1">
        <f t="shared" si="12"/>
        <v>1.0000073522924449</v>
      </c>
      <c r="Y11" s="6">
        <f t="shared" si="13"/>
        <v>7.3522924448621296E-6</v>
      </c>
      <c r="Z11" s="2">
        <f t="shared" si="14"/>
        <v>2.7953720052667838E-4</v>
      </c>
    </row>
    <row r="12" spans="1:26" x14ac:dyDescent="0.25">
      <c r="A12">
        <v>0.30000000000000004</v>
      </c>
      <c r="B12">
        <v>2</v>
      </c>
      <c r="C12" s="7">
        <v>2572</v>
      </c>
      <c r="D12" s="9">
        <v>552</v>
      </c>
      <c r="E12">
        <f t="shared" si="15"/>
        <v>3124</v>
      </c>
      <c r="F12" s="1">
        <f t="shared" si="0"/>
        <v>1.1764705882352942</v>
      </c>
      <c r="G12" s="1">
        <f t="shared" si="1"/>
        <v>1.176056338028169</v>
      </c>
      <c r="H12" s="2">
        <f t="shared" si="2"/>
        <v>3.5223670306450328E-4</v>
      </c>
      <c r="J12" s="10">
        <v>5800394200</v>
      </c>
      <c r="K12" s="11">
        <v>4760770000</v>
      </c>
      <c r="L12" s="5">
        <f t="shared" si="16"/>
        <v>199454200</v>
      </c>
      <c r="M12" s="5">
        <f t="shared" si="3"/>
        <v>63845.774647887323</v>
      </c>
      <c r="O12">
        <v>11561100000</v>
      </c>
      <c r="P12" s="1">
        <f t="shared" si="4"/>
        <v>1.1764710970409391</v>
      </c>
      <c r="Q12" s="6">
        <f t="shared" si="5"/>
        <v>4.324847982073443E-7</v>
      </c>
      <c r="R12" s="2">
        <f t="shared" si="6"/>
        <v>3.5266934019973005E-4</v>
      </c>
      <c r="S12" s="3">
        <f t="shared" si="7"/>
        <v>0.50171646296632677</v>
      </c>
      <c r="T12" s="3">
        <f t="shared" si="8"/>
        <v>0.48446428108052003</v>
      </c>
      <c r="U12" s="1">
        <f t="shared" si="9"/>
        <v>1.1616902145544479</v>
      </c>
      <c r="V12" s="6">
        <f t="shared" si="10"/>
        <v>-1.256331762871934E-2</v>
      </c>
      <c r="W12" s="2">
        <f t="shared" si="11"/>
        <v>-1.2215506187235927E-2</v>
      </c>
      <c r="X12" s="1">
        <f t="shared" si="12"/>
        <v>1.1764710970409391</v>
      </c>
      <c r="Y12" s="6">
        <f t="shared" si="13"/>
        <v>4.324847982073443E-7</v>
      </c>
      <c r="Z12" s="2">
        <f t="shared" si="14"/>
        <v>3.5266934019973005E-4</v>
      </c>
    </row>
    <row r="13" spans="1:26" x14ac:dyDescent="0.25">
      <c r="A13">
        <v>0.30000000000000004</v>
      </c>
      <c r="B13">
        <v>3</v>
      </c>
      <c r="C13" s="7">
        <v>2572</v>
      </c>
      <c r="D13" s="9">
        <v>368</v>
      </c>
      <c r="E13">
        <f t="shared" si="15"/>
        <v>2940</v>
      </c>
      <c r="F13" s="1">
        <f t="shared" si="0"/>
        <v>1.25</v>
      </c>
      <c r="G13" s="1">
        <f t="shared" si="1"/>
        <v>1.2496598639455783</v>
      </c>
      <c r="H13" s="2">
        <f t="shared" si="2"/>
        <v>2.7218290691341946E-4</v>
      </c>
      <c r="J13" s="10">
        <v>5784251000</v>
      </c>
      <c r="K13" s="11">
        <v>4480210000</v>
      </c>
      <c r="L13" s="5">
        <f t="shared" si="16"/>
        <v>183311000</v>
      </c>
      <c r="M13" s="5">
        <f t="shared" si="3"/>
        <v>62350.680272108846</v>
      </c>
      <c r="O13">
        <v>10879800000</v>
      </c>
      <c r="P13" s="1">
        <f t="shared" si="4"/>
        <v>1.2501424658541518</v>
      </c>
      <c r="Q13" s="6">
        <f t="shared" si="5"/>
        <v>1.1397268332142829E-4</v>
      </c>
      <c r="R13" s="2">
        <f t="shared" si="6"/>
        <v>3.8618661165110293E-4</v>
      </c>
      <c r="S13" s="3">
        <f t="shared" si="7"/>
        <v>0.53165048989871133</v>
      </c>
      <c r="T13" s="3">
        <f t="shared" si="8"/>
        <v>0.5148017426790934</v>
      </c>
      <c r="U13" s="1">
        <f t="shared" si="9"/>
        <v>1.2310004101257945</v>
      </c>
      <c r="V13" s="6">
        <f t="shared" si="10"/>
        <v>-1.5199671899364376E-2</v>
      </c>
      <c r="W13" s="2">
        <f t="shared" si="11"/>
        <v>-1.4931626083332655E-2</v>
      </c>
      <c r="X13" s="1">
        <f t="shared" si="12"/>
        <v>1.2501424658541518</v>
      </c>
      <c r="Y13" s="6">
        <f t="shared" si="13"/>
        <v>1.1397268332142829E-4</v>
      </c>
      <c r="Z13" s="2">
        <f t="shared" si="14"/>
        <v>3.8618661165110293E-4</v>
      </c>
    </row>
    <row r="14" spans="1:26" x14ac:dyDescent="0.25">
      <c r="A14">
        <v>0.30000000000000004</v>
      </c>
      <c r="B14">
        <v>4</v>
      </c>
      <c r="C14" s="7">
        <v>2573</v>
      </c>
      <c r="D14" s="9">
        <v>276</v>
      </c>
      <c r="E14">
        <f t="shared" si="15"/>
        <v>2849</v>
      </c>
      <c r="F14" s="1">
        <f t="shared" si="0"/>
        <v>1.2903225806451615</v>
      </c>
      <c r="G14" s="1">
        <f t="shared" si="1"/>
        <v>1.2895752895752897</v>
      </c>
      <c r="H14" s="2">
        <f t="shared" si="2"/>
        <v>5.794861889125741E-4</v>
      </c>
      <c r="J14" s="10">
        <v>5782856000</v>
      </c>
      <c r="K14" s="11">
        <v>4341590000</v>
      </c>
      <c r="L14" s="5">
        <f t="shared" si="16"/>
        <v>181916000</v>
      </c>
      <c r="M14" s="5">
        <f t="shared" si="3"/>
        <v>63852.579852579853</v>
      </c>
      <c r="O14">
        <v>10542200000</v>
      </c>
      <c r="P14" s="1">
        <f t="shared" si="4"/>
        <v>1.2901766234751759</v>
      </c>
      <c r="Q14" s="6">
        <f t="shared" si="5"/>
        <v>-1.1311680673880551E-4</v>
      </c>
      <c r="R14" s="2">
        <f t="shared" si="6"/>
        <v>4.663038325465296E-4</v>
      </c>
      <c r="S14" s="3">
        <f t="shared" si="7"/>
        <v>0.54854356775625579</v>
      </c>
      <c r="T14" s="3">
        <f t="shared" si="8"/>
        <v>0.53128758703116996</v>
      </c>
      <c r="U14" s="1">
        <f t="shared" si="9"/>
        <v>1.2701151785047085</v>
      </c>
      <c r="V14" s="6">
        <f t="shared" si="10"/>
        <v>-1.566073665885109E-2</v>
      </c>
      <c r="W14" s="2">
        <f t="shared" si="11"/>
        <v>-1.5090325650540517E-2</v>
      </c>
      <c r="X14" s="1">
        <f t="shared" si="12"/>
        <v>1.2901766234751759</v>
      </c>
      <c r="Y14" s="6">
        <f t="shared" si="13"/>
        <v>-1.1311680673880551E-4</v>
      </c>
      <c r="Z14" s="2">
        <f t="shared" si="14"/>
        <v>4.663038325465296E-4</v>
      </c>
    </row>
    <row r="15" spans="1:26" x14ac:dyDescent="0.25">
      <c r="A15">
        <v>0.4</v>
      </c>
      <c r="B15">
        <v>1</v>
      </c>
      <c r="C15" s="7">
        <v>2205</v>
      </c>
      <c r="D15" s="9">
        <v>1470</v>
      </c>
      <c r="E15">
        <f t="shared" si="15"/>
        <v>3675</v>
      </c>
      <c r="F15" s="1">
        <f t="shared" si="0"/>
        <v>1</v>
      </c>
      <c r="G15" s="1">
        <f t="shared" si="1"/>
        <v>0.99972789115646254</v>
      </c>
      <c r="H15" s="2">
        <f t="shared" si="2"/>
        <v>2.7218290691348614E-4</v>
      </c>
      <c r="J15" s="10">
        <v>5861218410</v>
      </c>
      <c r="K15" s="11">
        <v>5601120000</v>
      </c>
      <c r="L15" s="5">
        <f t="shared" si="16"/>
        <v>260278410</v>
      </c>
      <c r="M15" s="5">
        <f t="shared" si="3"/>
        <v>70824.057142857142</v>
      </c>
      <c r="O15">
        <v>13601700000</v>
      </c>
      <c r="P15" s="1">
        <f t="shared" si="4"/>
        <v>0.99997059191130522</v>
      </c>
      <c r="Q15" s="6">
        <f t="shared" si="5"/>
        <v>-2.9408088694782286E-5</v>
      </c>
      <c r="R15" s="2">
        <f t="shared" si="6"/>
        <v>2.4276681383963612E-4</v>
      </c>
      <c r="S15" s="3">
        <f t="shared" si="7"/>
        <v>0.43091807715212072</v>
      </c>
      <c r="T15" s="3">
        <f t="shared" si="8"/>
        <v>0.41178235073556979</v>
      </c>
      <c r="U15" s="1">
        <f t="shared" si="9"/>
        <v>0.99776138606764242</v>
      </c>
      <c r="V15" s="6">
        <f t="shared" si="10"/>
        <v>-2.2386139323575804E-3</v>
      </c>
      <c r="W15" s="2">
        <f t="shared" si="11"/>
        <v>-1.9670403378916606E-3</v>
      </c>
      <c r="X15" s="1">
        <f t="shared" si="12"/>
        <v>0.99997059191130522</v>
      </c>
      <c r="Y15" s="6">
        <f t="shared" si="13"/>
        <v>-2.9408088694782286E-5</v>
      </c>
      <c r="Z15" s="2">
        <f t="shared" si="14"/>
        <v>2.4276681383963612E-4</v>
      </c>
    </row>
    <row r="16" spans="1:26" x14ac:dyDescent="0.25">
      <c r="A16">
        <v>0.4</v>
      </c>
      <c r="B16">
        <v>2</v>
      </c>
      <c r="C16" s="7">
        <v>2205</v>
      </c>
      <c r="D16" s="9">
        <v>735</v>
      </c>
      <c r="E16">
        <f t="shared" si="15"/>
        <v>2940</v>
      </c>
      <c r="F16" s="1">
        <f t="shared" si="0"/>
        <v>1.25</v>
      </c>
      <c r="G16" s="1">
        <f t="shared" si="1"/>
        <v>1.2496598639455783</v>
      </c>
      <c r="H16" s="2">
        <f t="shared" si="2"/>
        <v>2.7218290691341946E-4</v>
      </c>
      <c r="J16" s="10">
        <v>5782329800</v>
      </c>
      <c r="K16" s="11">
        <v>4480700000</v>
      </c>
      <c r="L16" s="5">
        <f t="shared" si="16"/>
        <v>181389800</v>
      </c>
      <c r="M16" s="5">
        <f t="shared" si="3"/>
        <v>61697.210884353743</v>
      </c>
      <c r="O16">
        <v>10881000000</v>
      </c>
      <c r="P16" s="1">
        <f t="shared" si="4"/>
        <v>1.2500045951658856</v>
      </c>
      <c r="Q16" s="6">
        <f t="shared" si="5"/>
        <v>3.6761327084633422E-6</v>
      </c>
      <c r="R16" s="2">
        <f t="shared" si="6"/>
        <v>2.758600402023696E-4</v>
      </c>
      <c r="S16" s="3">
        <f t="shared" si="7"/>
        <v>0.53141529271206689</v>
      </c>
      <c r="T16" s="3">
        <f t="shared" si="8"/>
        <v>0.51474496829335536</v>
      </c>
      <c r="U16" s="1">
        <f t="shared" si="9"/>
        <v>1.2304558270985599</v>
      </c>
      <c r="V16" s="6">
        <f t="shared" si="10"/>
        <v>-1.5635338321152048E-2</v>
      </c>
      <c r="W16" s="2">
        <f t="shared" si="11"/>
        <v>-1.5367411086073455E-2</v>
      </c>
      <c r="X16" s="1">
        <f t="shared" si="12"/>
        <v>1.2500045951658856</v>
      </c>
      <c r="Y16" s="6">
        <f t="shared" si="13"/>
        <v>3.6761327084633422E-6</v>
      </c>
      <c r="Z16" s="2">
        <f t="shared" si="14"/>
        <v>2.758600402023696E-4</v>
      </c>
    </row>
    <row r="17" spans="1:26" x14ac:dyDescent="0.25">
      <c r="A17">
        <v>0.4</v>
      </c>
      <c r="B17">
        <v>3</v>
      </c>
      <c r="C17" s="7">
        <v>2205</v>
      </c>
      <c r="D17" s="9">
        <v>490</v>
      </c>
      <c r="E17">
        <f t="shared" si="15"/>
        <v>2695</v>
      </c>
      <c r="F17" s="1">
        <f t="shared" si="0"/>
        <v>1.3636363636363638</v>
      </c>
      <c r="G17" s="1">
        <f t="shared" si="1"/>
        <v>1.3632653061224489</v>
      </c>
      <c r="H17" s="2">
        <f t="shared" si="2"/>
        <v>2.7218290691359716E-4</v>
      </c>
      <c r="J17" s="10">
        <v>5780797000</v>
      </c>
      <c r="K17" s="11">
        <v>4106780000</v>
      </c>
      <c r="L17" s="5">
        <f t="shared" si="16"/>
        <v>179857000</v>
      </c>
      <c r="M17" s="5">
        <f t="shared" si="3"/>
        <v>66737.29128014842</v>
      </c>
      <c r="O17">
        <v>9972850000</v>
      </c>
      <c r="P17" s="1">
        <f t="shared" si="4"/>
        <v>1.3638328060684759</v>
      </c>
      <c r="Q17" s="6">
        <f t="shared" si="5"/>
        <v>1.4405778354890467E-4</v>
      </c>
      <c r="R17" s="2">
        <f t="shared" si="6"/>
        <v>4.162799005287917E-4</v>
      </c>
      <c r="S17" s="3">
        <f t="shared" si="7"/>
        <v>0.5796534591415694</v>
      </c>
      <c r="T17" s="3">
        <f t="shared" si="8"/>
        <v>0.56161879502850243</v>
      </c>
      <c r="U17" s="1">
        <f t="shared" si="9"/>
        <v>1.3421480079329031</v>
      </c>
      <c r="V17" s="6">
        <f t="shared" si="10"/>
        <v>-1.5758127515871134E-2</v>
      </c>
      <c r="W17" s="2">
        <f t="shared" si="11"/>
        <v>-1.5490233701912321E-2</v>
      </c>
      <c r="X17" s="1">
        <f t="shared" si="12"/>
        <v>1.3638328060684761</v>
      </c>
      <c r="Y17" s="6">
        <f t="shared" si="13"/>
        <v>1.4405778354906749E-4</v>
      </c>
      <c r="Z17" s="2">
        <f t="shared" si="14"/>
        <v>4.162799005289546E-4</v>
      </c>
    </row>
    <row r="18" spans="1:26" x14ac:dyDescent="0.25">
      <c r="A18">
        <v>0.4</v>
      </c>
      <c r="B18">
        <v>4</v>
      </c>
      <c r="C18" s="7">
        <v>2205</v>
      </c>
      <c r="D18" s="9">
        <v>368</v>
      </c>
      <c r="E18">
        <f t="shared" si="15"/>
        <v>2573</v>
      </c>
      <c r="F18" s="1">
        <f t="shared" si="0"/>
        <v>1.4285714285714286</v>
      </c>
      <c r="G18" s="1">
        <f t="shared" si="1"/>
        <v>1.4279051690633502</v>
      </c>
      <c r="H18" s="2">
        <f t="shared" si="2"/>
        <v>4.6659926899449155E-4</v>
      </c>
      <c r="J18" s="10">
        <v>5782722000</v>
      </c>
      <c r="K18" s="11">
        <v>3923020000</v>
      </c>
      <c r="L18" s="5">
        <f t="shared" si="16"/>
        <v>181782000</v>
      </c>
      <c r="M18" s="5">
        <f t="shared" si="3"/>
        <v>70649.825106879129</v>
      </c>
      <c r="O18">
        <v>9523600000</v>
      </c>
      <c r="P18" s="1">
        <f t="shared" si="4"/>
        <v>1.4281679196942332</v>
      </c>
      <c r="Q18" s="6">
        <f t="shared" si="5"/>
        <v>-2.8245621403679696E-4</v>
      </c>
      <c r="R18" s="2">
        <f t="shared" si="6"/>
        <v>1.8401126109470202E-4</v>
      </c>
      <c r="S18" s="3">
        <f t="shared" si="7"/>
        <v>0.6071991683817044</v>
      </c>
      <c r="T18" s="3">
        <f t="shared" si="8"/>
        <v>0.58811163845604608</v>
      </c>
      <c r="U18" s="1">
        <f t="shared" si="9"/>
        <v>1.4059282169538188</v>
      </c>
      <c r="V18" s="6">
        <f t="shared" si="10"/>
        <v>-1.5850248132326893E-2</v>
      </c>
      <c r="W18" s="2">
        <f t="shared" si="11"/>
        <v>-1.5391044577524327E-2</v>
      </c>
      <c r="X18" s="1">
        <f t="shared" si="12"/>
        <v>1.4281679196942334</v>
      </c>
      <c r="Y18" s="6">
        <f t="shared" si="13"/>
        <v>-2.8245621403664154E-4</v>
      </c>
      <c r="Z18" s="2">
        <f t="shared" si="14"/>
        <v>1.8401126109485752E-4</v>
      </c>
    </row>
    <row r="19" spans="1:26" x14ac:dyDescent="0.25">
      <c r="A19">
        <v>0.5</v>
      </c>
      <c r="B19">
        <v>1</v>
      </c>
      <c r="C19" s="7">
        <v>1838</v>
      </c>
      <c r="D19" s="9">
        <v>1837</v>
      </c>
      <c r="E19">
        <f t="shared" si="15"/>
        <v>3675</v>
      </c>
      <c r="F19" s="1">
        <f t="shared" si="0"/>
        <v>1</v>
      </c>
      <c r="G19" s="1">
        <f t="shared" si="1"/>
        <v>0.99972789115646254</v>
      </c>
      <c r="H19" s="2">
        <f t="shared" si="2"/>
        <v>2.7218290691348614E-4</v>
      </c>
      <c r="J19" s="10">
        <v>5801888000</v>
      </c>
      <c r="K19" s="11">
        <v>5601020000</v>
      </c>
      <c r="L19" s="5">
        <f t="shared" si="16"/>
        <v>200948000</v>
      </c>
      <c r="M19" s="5">
        <f t="shared" si="3"/>
        <v>54679.727891156464</v>
      </c>
      <c r="O19">
        <v>13601500000</v>
      </c>
      <c r="P19" s="1">
        <f t="shared" si="4"/>
        <v>0.99998529573944051</v>
      </c>
      <c r="Q19" s="6">
        <f t="shared" si="5"/>
        <v>-1.4704260559494919E-5</v>
      </c>
      <c r="R19" s="2">
        <f t="shared" si="6"/>
        <v>2.5747464410560809E-4</v>
      </c>
      <c r="S19" s="3">
        <f t="shared" si="7"/>
        <v>0.42656236444509799</v>
      </c>
      <c r="T19" s="3">
        <f t="shared" si="8"/>
        <v>0.41178840569054881</v>
      </c>
      <c r="U19" s="1">
        <f t="shared" si="9"/>
        <v>0.98767603068734999</v>
      </c>
      <c r="V19" s="6">
        <f t="shared" si="10"/>
        <v>-1.2323969312650007E-2</v>
      </c>
      <c r="W19" s="2">
        <f t="shared" si="11"/>
        <v>-1.2055140779528751E-2</v>
      </c>
      <c r="X19" s="1">
        <f t="shared" si="12"/>
        <v>0.99998529573944051</v>
      </c>
      <c r="Y19" s="6">
        <f t="shared" si="13"/>
        <v>-1.4704260559494919E-5</v>
      </c>
      <c r="Z19" s="2">
        <f t="shared" si="14"/>
        <v>2.5747464410560809E-4</v>
      </c>
    </row>
    <row r="20" spans="1:26" x14ac:dyDescent="0.25">
      <c r="A20">
        <v>0.5</v>
      </c>
      <c r="B20">
        <v>2</v>
      </c>
      <c r="C20" s="7">
        <v>1838</v>
      </c>
      <c r="D20" s="9">
        <v>919</v>
      </c>
      <c r="E20">
        <f t="shared" si="15"/>
        <v>2757</v>
      </c>
      <c r="F20" s="1">
        <f t="shared" si="0"/>
        <v>1.3333333333333333</v>
      </c>
      <c r="G20" s="1">
        <f t="shared" si="1"/>
        <v>1.332607907145448</v>
      </c>
      <c r="H20" s="2">
        <f t="shared" si="2"/>
        <v>5.4436581382682353E-4</v>
      </c>
      <c r="J20" s="10">
        <v>5784954880</v>
      </c>
      <c r="K20" s="11">
        <v>4200710000</v>
      </c>
      <c r="L20" s="5">
        <f t="shared" si="16"/>
        <v>184014880</v>
      </c>
      <c r="M20" s="5">
        <f t="shared" si="3"/>
        <v>66744.60645629307</v>
      </c>
      <c r="O20">
        <v>10201100000</v>
      </c>
      <c r="P20" s="1">
        <f t="shared" si="4"/>
        <v>1.3333169952260051</v>
      </c>
      <c r="Q20" s="6">
        <f t="shared" si="5"/>
        <v>-1.2253580496113248E-5</v>
      </c>
      <c r="R20" s="2">
        <f t="shared" si="6"/>
        <v>5.3210556290039129E-4</v>
      </c>
      <c r="S20" s="3">
        <f t="shared" si="7"/>
        <v>0.56709128231269179</v>
      </c>
      <c r="T20" s="3">
        <f t="shared" si="8"/>
        <v>0.54905255315603219</v>
      </c>
      <c r="U20" s="1">
        <f t="shared" si="9"/>
        <v>1.313061145187103</v>
      </c>
      <c r="V20" s="6">
        <f t="shared" si="10"/>
        <v>-1.5204141109672664E-2</v>
      </c>
      <c r="W20" s="2">
        <f t="shared" si="11"/>
        <v>-1.4668051910494546E-2</v>
      </c>
      <c r="X20" s="1">
        <f t="shared" si="12"/>
        <v>1.3333169952260051</v>
      </c>
      <c r="Y20" s="6">
        <f t="shared" si="13"/>
        <v>-1.2253580496113248E-5</v>
      </c>
      <c r="Z20" s="2">
        <f t="shared" si="14"/>
        <v>5.3210556290039129E-4</v>
      </c>
    </row>
    <row r="21" spans="1:26" x14ac:dyDescent="0.25">
      <c r="A21">
        <v>0.5</v>
      </c>
      <c r="B21">
        <v>3</v>
      </c>
      <c r="C21" s="7">
        <v>1838</v>
      </c>
      <c r="D21" s="9">
        <v>612</v>
      </c>
      <c r="E21">
        <f t="shared" si="15"/>
        <v>2450</v>
      </c>
      <c r="F21" s="1">
        <f t="shared" si="0"/>
        <v>1.5</v>
      </c>
      <c r="G21" s="1">
        <f t="shared" si="1"/>
        <v>1.4995918367346939</v>
      </c>
      <c r="H21" s="2">
        <f t="shared" si="2"/>
        <v>2.7218290691344911E-4</v>
      </c>
      <c r="J21" s="10">
        <v>5780353000</v>
      </c>
      <c r="K21" s="11">
        <v>3733400000</v>
      </c>
      <c r="L21" s="5">
        <f t="shared" si="16"/>
        <v>179413000</v>
      </c>
      <c r="M21" s="5">
        <f t="shared" si="3"/>
        <v>73229.795918367352</v>
      </c>
      <c r="O21">
        <v>9066040000</v>
      </c>
      <c r="P21" s="1">
        <f t="shared" si="4"/>
        <v>1.5002470759008344</v>
      </c>
      <c r="Q21" s="6">
        <f t="shared" si="5"/>
        <v>1.6471726722292837E-4</v>
      </c>
      <c r="R21" s="2">
        <f t="shared" si="6"/>
        <v>4.3694500736098904E-4</v>
      </c>
      <c r="S21" s="3">
        <f t="shared" si="7"/>
        <v>0.6375830020604365</v>
      </c>
      <c r="T21" s="3">
        <f t="shared" si="8"/>
        <v>0.61779343572276324</v>
      </c>
      <c r="U21" s="1">
        <f t="shared" si="9"/>
        <v>1.4762799093351029</v>
      </c>
      <c r="V21" s="6">
        <f t="shared" si="10"/>
        <v>-1.5813393776598073E-2</v>
      </c>
      <c r="W21" s="2">
        <f t="shared" si="11"/>
        <v>-1.5545515005170905E-2</v>
      </c>
      <c r="X21" s="1">
        <f t="shared" si="12"/>
        <v>1.5002470759008346</v>
      </c>
      <c r="Y21" s="6">
        <f t="shared" si="13"/>
        <v>1.6471726722307642E-4</v>
      </c>
      <c r="Z21" s="2">
        <f t="shared" si="14"/>
        <v>4.3694500736113714E-4</v>
      </c>
    </row>
    <row r="22" spans="1:26" x14ac:dyDescent="0.25">
      <c r="A22">
        <v>0.5</v>
      </c>
      <c r="B22">
        <v>4</v>
      </c>
      <c r="C22" s="7">
        <v>1837</v>
      </c>
      <c r="D22" s="9">
        <v>536</v>
      </c>
      <c r="E22">
        <f t="shared" si="15"/>
        <v>2373</v>
      </c>
      <c r="F22" s="1">
        <f t="shared" si="0"/>
        <v>1.6</v>
      </c>
      <c r="G22" s="1">
        <f t="shared" si="1"/>
        <v>1.5482511588706278</v>
      </c>
      <c r="H22" s="2">
        <f t="shared" si="2"/>
        <v>3.3424060968971263E-2</v>
      </c>
      <c r="J22" s="10">
        <v>5780160000</v>
      </c>
      <c r="K22" s="11">
        <v>3501370000</v>
      </c>
      <c r="L22" s="5">
        <f t="shared" si="16"/>
        <v>179220000</v>
      </c>
      <c r="M22" s="5">
        <f t="shared" si="3"/>
        <v>75524.652338811633</v>
      </c>
      <c r="O22">
        <v>8502070000</v>
      </c>
      <c r="P22" s="1">
        <f t="shared" si="4"/>
        <v>1.5997633517484566</v>
      </c>
      <c r="Q22" s="6">
        <f t="shared" si="5"/>
        <v>-1.4790515721466169E-4</v>
      </c>
      <c r="R22" s="2">
        <f t="shared" si="6"/>
        <v>3.3271212220764235E-2</v>
      </c>
      <c r="S22" s="3">
        <f t="shared" si="7"/>
        <v>0.67985325926509665</v>
      </c>
      <c r="T22" s="3">
        <f t="shared" si="8"/>
        <v>0.65877368687860716</v>
      </c>
      <c r="U22" s="1">
        <f t="shared" si="9"/>
        <v>1.5741538038272775</v>
      </c>
      <c r="V22" s="6">
        <f t="shared" si="10"/>
        <v>-1.6153872607951592E-2</v>
      </c>
      <c r="W22" s="2">
        <f t="shared" si="11"/>
        <v>1.6730260338086507E-2</v>
      </c>
      <c r="X22" s="1">
        <f t="shared" si="12"/>
        <v>1.5997633517484566</v>
      </c>
      <c r="Y22" s="6">
        <f t="shared" si="13"/>
        <v>-1.4790515721466169E-4</v>
      </c>
      <c r="Z22" s="2">
        <f t="shared" si="14"/>
        <v>3.3271212220764235E-2</v>
      </c>
    </row>
    <row r="23" spans="1:26" x14ac:dyDescent="0.25">
      <c r="A23">
        <v>0.60000000000000009</v>
      </c>
      <c r="B23">
        <v>1</v>
      </c>
      <c r="C23" s="7">
        <v>1470</v>
      </c>
      <c r="D23" s="9">
        <v>2205</v>
      </c>
      <c r="E23">
        <f t="shared" si="15"/>
        <v>3675</v>
      </c>
      <c r="F23" s="1">
        <f t="shared" si="0"/>
        <v>1</v>
      </c>
      <c r="G23" s="1">
        <f t="shared" si="1"/>
        <v>0.99972789115646254</v>
      </c>
      <c r="H23" s="2">
        <f t="shared" si="2"/>
        <v>2.7218290691348614E-4</v>
      </c>
      <c r="J23" s="10">
        <v>5859710700</v>
      </c>
      <c r="K23" s="11">
        <v>5601080000</v>
      </c>
      <c r="L23" s="5">
        <f t="shared" si="16"/>
        <v>258770700</v>
      </c>
      <c r="M23" s="5">
        <f t="shared" si="3"/>
        <v>70413.795918367352</v>
      </c>
      <c r="O23">
        <v>13601700000</v>
      </c>
      <c r="P23" s="1">
        <f t="shared" si="4"/>
        <v>0.99997059191130522</v>
      </c>
      <c r="Q23" s="6">
        <f t="shared" si="5"/>
        <v>-2.9408088694782286E-5</v>
      </c>
      <c r="R23" s="2">
        <f t="shared" si="6"/>
        <v>2.4276681383963612E-4</v>
      </c>
      <c r="S23" s="3">
        <f t="shared" si="7"/>
        <v>0.4308072299786056</v>
      </c>
      <c r="T23" s="3">
        <f t="shared" si="8"/>
        <v>0.41178235073556979</v>
      </c>
      <c r="U23" s="1">
        <f t="shared" si="9"/>
        <v>0.9975047270056252</v>
      </c>
      <c r="V23" s="6">
        <f t="shared" si="10"/>
        <v>-2.4952729943747975E-3</v>
      </c>
      <c r="W23" s="2">
        <f t="shared" si="11"/>
        <v>-2.2237692581184632E-3</v>
      </c>
      <c r="X23" s="1">
        <f t="shared" si="12"/>
        <v>0.99997059191130522</v>
      </c>
      <c r="Y23" s="6">
        <f t="shared" si="13"/>
        <v>-2.9408088694782286E-5</v>
      </c>
      <c r="Z23" s="2">
        <f t="shared" si="14"/>
        <v>2.4276681383963612E-4</v>
      </c>
    </row>
    <row r="24" spans="1:26" x14ac:dyDescent="0.25">
      <c r="A24">
        <v>0.60000000000000009</v>
      </c>
      <c r="B24">
        <v>2</v>
      </c>
      <c r="C24" s="7">
        <v>1470</v>
      </c>
      <c r="D24" s="9">
        <v>1213</v>
      </c>
      <c r="E24">
        <f t="shared" si="15"/>
        <v>2683</v>
      </c>
      <c r="F24" s="1">
        <f t="shared" si="0"/>
        <v>1.4285714285714286</v>
      </c>
      <c r="G24" s="1">
        <f t="shared" si="1"/>
        <v>1.369362653745807</v>
      </c>
      <c r="H24" s="2">
        <f t="shared" si="2"/>
        <v>4.3238198926821646E-2</v>
      </c>
      <c r="J24" s="10">
        <v>5783756400</v>
      </c>
      <c r="K24" s="11">
        <v>3921750000</v>
      </c>
      <c r="L24" s="5">
        <f t="shared" si="16"/>
        <v>182816400</v>
      </c>
      <c r="M24" s="5">
        <f t="shared" si="3"/>
        <v>68138.799850913158</v>
      </c>
      <c r="O24">
        <v>9522750000</v>
      </c>
      <c r="P24" s="1">
        <f t="shared" si="4"/>
        <v>1.4282953978630122</v>
      </c>
      <c r="Q24" s="6">
        <f t="shared" si="5"/>
        <v>-1.9322149589149352E-4</v>
      </c>
      <c r="R24" s="2">
        <f t="shared" si="6"/>
        <v>4.3036622881453858E-2</v>
      </c>
      <c r="S24" s="3">
        <f t="shared" si="7"/>
        <v>0.60736199102150112</v>
      </c>
      <c r="T24" s="3">
        <f t="shared" si="8"/>
        <v>0.58816413325982519</v>
      </c>
      <c r="U24" s="1">
        <f t="shared" si="9"/>
        <v>1.4063052216593082</v>
      </c>
      <c r="V24" s="6">
        <f t="shared" si="10"/>
        <v>-1.5586344838484312E-2</v>
      </c>
      <c r="W24" s="2">
        <f t="shared" si="11"/>
        <v>2.6977928609668907E-2</v>
      </c>
      <c r="X24" s="1">
        <f t="shared" si="12"/>
        <v>1.4282953978630124</v>
      </c>
      <c r="Y24" s="6">
        <f t="shared" si="13"/>
        <v>-1.9322149589133807E-4</v>
      </c>
      <c r="Z24" s="2">
        <f t="shared" si="14"/>
        <v>4.3036622881454017E-2</v>
      </c>
    </row>
    <row r="25" spans="1:26" x14ac:dyDescent="0.25">
      <c r="A25">
        <v>0.60000000000000009</v>
      </c>
      <c r="B25">
        <v>3</v>
      </c>
      <c r="C25" s="7">
        <v>1470</v>
      </c>
      <c r="D25" s="9">
        <v>735</v>
      </c>
      <c r="E25">
        <f t="shared" si="15"/>
        <v>2205</v>
      </c>
      <c r="F25" s="1">
        <f t="shared" si="0"/>
        <v>1.6666666666666667</v>
      </c>
      <c r="G25" s="1">
        <f t="shared" si="1"/>
        <v>1.6662131519274377</v>
      </c>
      <c r="H25" s="2">
        <f t="shared" si="2"/>
        <v>2.7218290691346391E-4</v>
      </c>
      <c r="J25" s="10">
        <v>5723848000</v>
      </c>
      <c r="K25" s="11">
        <v>3359590000</v>
      </c>
      <c r="L25" s="5">
        <f t="shared" si="16"/>
        <v>122908000</v>
      </c>
      <c r="M25" s="5">
        <f t="shared" si="3"/>
        <v>55740.589569160999</v>
      </c>
      <c r="O25">
        <v>8158470000</v>
      </c>
      <c r="P25" s="1">
        <f t="shared" si="4"/>
        <v>1.6671385688738207</v>
      </c>
      <c r="Q25" s="6">
        <f t="shared" si="5"/>
        <v>2.8314132429239078E-4</v>
      </c>
      <c r="R25" s="2">
        <f t="shared" si="6"/>
        <v>5.5540129743456793E-4</v>
      </c>
      <c r="S25" s="3">
        <f t="shared" si="7"/>
        <v>0.70158350769200595</v>
      </c>
      <c r="T25" s="3">
        <f t="shared" si="8"/>
        <v>0.68651842808761931</v>
      </c>
      <c r="U25" s="1">
        <f t="shared" si="9"/>
        <v>1.6244687103944795</v>
      </c>
      <c r="V25" s="6">
        <f t="shared" si="10"/>
        <v>-2.531877376331235E-2</v>
      </c>
      <c r="W25" s="2">
        <f t="shared" si="11"/>
        <v>-2.5053482193841271E-2</v>
      </c>
      <c r="X25" s="1">
        <f t="shared" si="12"/>
        <v>1.6671385688738207</v>
      </c>
      <c r="Y25" s="6">
        <f t="shared" si="13"/>
        <v>2.8314132429239078E-4</v>
      </c>
      <c r="Z25" s="2">
        <f t="shared" si="14"/>
        <v>5.5540129743456793E-4</v>
      </c>
    </row>
    <row r="26" spans="1:26" x14ac:dyDescent="0.25">
      <c r="A26">
        <v>0.60000000000000009</v>
      </c>
      <c r="B26">
        <v>4</v>
      </c>
      <c r="C26" s="7">
        <v>1470</v>
      </c>
      <c r="D26" s="9">
        <v>552</v>
      </c>
      <c r="E26">
        <f t="shared" si="15"/>
        <v>2022</v>
      </c>
      <c r="F26" s="1">
        <f t="shared" ref="F26:F42" si="17">1/((1-A26)+A26/B26)</f>
        <v>1.8181818181818183</v>
      </c>
      <c r="G26" s="1">
        <f t="shared" ref="G26:G42" si="18">E$2/E26</f>
        <v>1.8170128585558853</v>
      </c>
      <c r="H26" s="2">
        <f t="shared" ref="H26:H42" si="19">(F26-$G26)/$G26</f>
        <v>6.4334141634091451E-4</v>
      </c>
      <c r="J26" s="10">
        <v>5782726000</v>
      </c>
      <c r="K26" s="11">
        <v>3081770000</v>
      </c>
      <c r="L26" s="5">
        <f t="shared" si="16"/>
        <v>181786000</v>
      </c>
      <c r="M26" s="5">
        <f t="shared" ref="M26:M42" si="20">L26/E26</f>
        <v>89904.05539070227</v>
      </c>
      <c r="O26">
        <v>7482980000</v>
      </c>
      <c r="P26" s="1">
        <f t="shared" ref="P26:P42" si="21">O$2/O26</f>
        <v>1.8176314783682437</v>
      </c>
      <c r="Q26" s="6">
        <f t="shared" si="5"/>
        <v>-3.0268689746606455E-4</v>
      </c>
      <c r="R26" s="2">
        <f t="shared" ref="R26:R42" si="22">(P26-$G26)/$G26</f>
        <v>3.4045978785752633E-4</v>
      </c>
      <c r="S26" s="3">
        <f t="shared" ref="S26:S42" si="23">J26/O26</f>
        <v>0.77278383745513146</v>
      </c>
      <c r="T26" s="3">
        <f t="shared" ref="T26:T42" si="24">K$2/O26</f>
        <v>0.74849057461064972</v>
      </c>
      <c r="U26" s="1">
        <f t="shared" ref="U26:U42" si="25">S26/S$2</f>
        <v>1.7893282126516818</v>
      </c>
      <c r="V26" s="6">
        <f t="shared" ref="V26:V42" si="26">(U26-$F26)/$F26</f>
        <v>-1.586948304157507E-2</v>
      </c>
      <c r="W26" s="2">
        <f t="shared" ref="W26:W42" si="27">(U26-$G26)/$G26</f>
        <v>-1.5236351120930721E-2</v>
      </c>
      <c r="X26" s="1">
        <f t="shared" ref="X26:X42" si="28">T26/T$2</f>
        <v>1.8176314783682437</v>
      </c>
      <c r="Y26" s="6">
        <f t="shared" ref="Y26:Y42" si="29">(X26-$F26)/$F26</f>
        <v>-3.0268689746606455E-4</v>
      </c>
      <c r="Z26" s="2">
        <f t="shared" ref="Z26:Z42" si="30">(X26-$G26)/$G26</f>
        <v>3.4045978785752633E-4</v>
      </c>
    </row>
    <row r="27" spans="1:26" x14ac:dyDescent="0.25">
      <c r="A27">
        <v>0.7</v>
      </c>
      <c r="B27">
        <v>1</v>
      </c>
      <c r="C27" s="7">
        <v>1102</v>
      </c>
      <c r="D27" s="9">
        <v>2573</v>
      </c>
      <c r="E27">
        <f t="shared" si="15"/>
        <v>3675</v>
      </c>
      <c r="F27" s="1">
        <f t="shared" si="17"/>
        <v>1</v>
      </c>
      <c r="G27" s="1">
        <f t="shared" si="18"/>
        <v>0.99972789115646254</v>
      </c>
      <c r="H27" s="2">
        <f t="shared" si="19"/>
        <v>2.7218290691348614E-4</v>
      </c>
      <c r="J27" s="10">
        <v>5859413500</v>
      </c>
      <c r="K27" s="11">
        <v>5601180000</v>
      </c>
      <c r="L27" s="5">
        <f t="shared" ref="L27:L42" si="31">J27-K$2</f>
        <v>258473500</v>
      </c>
      <c r="M27" s="5">
        <f t="shared" si="20"/>
        <v>70332.925170068032</v>
      </c>
      <c r="O27">
        <v>13601800000</v>
      </c>
      <c r="P27" s="1">
        <f t="shared" si="21"/>
        <v>0.99996324015939064</v>
      </c>
      <c r="Q27" s="6">
        <f t="shared" ref="Q27:Q42" si="32">(P27-$F27)/$F27</f>
        <v>-3.6759840609357219E-5</v>
      </c>
      <c r="R27" s="2">
        <f t="shared" si="22"/>
        <v>2.3541306090385419E-4</v>
      </c>
      <c r="S27" s="3">
        <f t="shared" si="23"/>
        <v>0.43078221264832595</v>
      </c>
      <c r="T27" s="3">
        <f t="shared" si="24"/>
        <v>0.41177932332485406</v>
      </c>
      <c r="U27" s="1">
        <f t="shared" si="25"/>
        <v>0.99744680108545847</v>
      </c>
      <c r="V27" s="6">
        <f t="shared" si="26"/>
        <v>-2.5531989145415324E-3</v>
      </c>
      <c r="W27" s="2">
        <f t="shared" si="27"/>
        <v>-2.2817109447305344E-3</v>
      </c>
      <c r="X27" s="1">
        <f t="shared" si="28"/>
        <v>0.99996324015939075</v>
      </c>
      <c r="Y27" s="6">
        <f t="shared" si="29"/>
        <v>-3.6759840609246197E-5</v>
      </c>
      <c r="Z27" s="2">
        <f t="shared" si="30"/>
        <v>2.3541306090396524E-4</v>
      </c>
    </row>
    <row r="28" spans="1:26" x14ac:dyDescent="0.25">
      <c r="A28">
        <v>0.7</v>
      </c>
      <c r="B28">
        <v>2</v>
      </c>
      <c r="C28" s="7">
        <v>1103</v>
      </c>
      <c r="D28" s="9">
        <v>1286</v>
      </c>
      <c r="E28">
        <f t="shared" si="15"/>
        <v>2389</v>
      </c>
      <c r="F28" s="1">
        <f t="shared" si="17"/>
        <v>1.5384615384615383</v>
      </c>
      <c r="G28" s="1">
        <f t="shared" si="18"/>
        <v>1.5378819589786521</v>
      </c>
      <c r="H28" s="2">
        <f t="shared" si="19"/>
        <v>3.7686864034164346E-4</v>
      </c>
      <c r="J28" s="10">
        <v>5783191100</v>
      </c>
      <c r="K28" s="11">
        <v>3640860000</v>
      </c>
      <c r="L28" s="5">
        <f t="shared" si="31"/>
        <v>182251100</v>
      </c>
      <c r="M28" s="5">
        <f t="shared" si="20"/>
        <v>76287.609878610296</v>
      </c>
      <c r="O28">
        <v>8841390000</v>
      </c>
      <c r="P28" s="1">
        <f t="shared" si="21"/>
        <v>1.5383667047828453</v>
      </c>
      <c r="Q28" s="6">
        <f t="shared" si="32"/>
        <v>-6.1641891150454606E-5</v>
      </c>
      <c r="R28" s="2">
        <f t="shared" si="22"/>
        <v>3.1520351829548293E-4</v>
      </c>
      <c r="S28" s="3">
        <f t="shared" si="23"/>
        <v>0.65410428676938803</v>
      </c>
      <c r="T28" s="3">
        <f t="shared" si="24"/>
        <v>0.63349088774502649</v>
      </c>
      <c r="U28" s="1">
        <f t="shared" si="25"/>
        <v>1.5145338160631849</v>
      </c>
      <c r="V28" s="6">
        <f t="shared" si="26"/>
        <v>-1.5553019558929706E-2</v>
      </c>
      <c r="W28" s="2">
        <f t="shared" si="27"/>
        <v>-1.5182012363922442E-2</v>
      </c>
      <c r="X28" s="1">
        <f t="shared" si="28"/>
        <v>1.5383667047828453</v>
      </c>
      <c r="Y28" s="6">
        <f t="shared" si="29"/>
        <v>-6.1641891150454606E-5</v>
      </c>
      <c r="Z28" s="2">
        <f t="shared" si="30"/>
        <v>3.1520351829548293E-4</v>
      </c>
    </row>
    <row r="29" spans="1:26" x14ac:dyDescent="0.25">
      <c r="A29">
        <v>0.7</v>
      </c>
      <c r="B29">
        <v>3</v>
      </c>
      <c r="C29" s="7">
        <v>1103</v>
      </c>
      <c r="D29" s="9">
        <v>967</v>
      </c>
      <c r="E29">
        <f t="shared" si="15"/>
        <v>2070</v>
      </c>
      <c r="F29" s="1">
        <f t="shared" si="17"/>
        <v>1.875</v>
      </c>
      <c r="G29" s="1">
        <f t="shared" si="18"/>
        <v>1.7748792270531402</v>
      </c>
      <c r="H29" s="2">
        <f t="shared" si="19"/>
        <v>5.640990745781161E-2</v>
      </c>
      <c r="J29" s="10">
        <v>5721965000</v>
      </c>
      <c r="K29" s="11">
        <v>2987000000</v>
      </c>
      <c r="L29" s="5">
        <f t="shared" si="31"/>
        <v>121025000</v>
      </c>
      <c r="M29" s="5">
        <f t="shared" si="20"/>
        <v>58466.183574879229</v>
      </c>
      <c r="O29">
        <v>7252970000</v>
      </c>
      <c r="P29" s="1">
        <f t="shared" si="21"/>
        <v>1.8752731639590403</v>
      </c>
      <c r="Q29" s="6">
        <f t="shared" si="32"/>
        <v>1.456874448214999E-4</v>
      </c>
      <c r="R29" s="2">
        <f t="shared" si="22"/>
        <v>5.6563813117913253E-2</v>
      </c>
      <c r="S29" s="3">
        <f t="shared" si="23"/>
        <v>0.78891336928182521</v>
      </c>
      <c r="T29" s="3">
        <f t="shared" si="24"/>
        <v>0.77222710144947515</v>
      </c>
      <c r="U29" s="1">
        <f t="shared" si="25"/>
        <v>1.8266750423284115</v>
      </c>
      <c r="V29" s="6">
        <f t="shared" si="26"/>
        <v>-2.5773310758180536E-2</v>
      </c>
      <c r="W29" s="2">
        <f t="shared" si="27"/>
        <v>2.9182726624880688E-2</v>
      </c>
      <c r="X29" s="1">
        <f t="shared" si="28"/>
        <v>1.8752731639590403</v>
      </c>
      <c r="Y29" s="6">
        <f t="shared" si="29"/>
        <v>1.456874448214999E-4</v>
      </c>
      <c r="Z29" s="2">
        <f t="shared" si="30"/>
        <v>5.6563813117913253E-2</v>
      </c>
    </row>
    <row r="30" spans="1:26" x14ac:dyDescent="0.25">
      <c r="A30">
        <v>0.7</v>
      </c>
      <c r="B30">
        <v>4</v>
      </c>
      <c r="C30" s="7">
        <v>1103</v>
      </c>
      <c r="D30" s="9">
        <v>653</v>
      </c>
      <c r="E30">
        <f t="shared" si="15"/>
        <v>1756</v>
      </c>
      <c r="F30" s="1">
        <f t="shared" si="17"/>
        <v>2.1052631578947367</v>
      </c>
      <c r="G30" s="1">
        <f t="shared" si="18"/>
        <v>2.0922551252847379</v>
      </c>
      <c r="H30" s="2">
        <f t="shared" si="19"/>
        <v>6.2172306105492516E-3</v>
      </c>
      <c r="J30" s="10">
        <v>5725102000</v>
      </c>
      <c r="K30" s="11">
        <v>2661260000</v>
      </c>
      <c r="L30" s="5">
        <f t="shared" si="31"/>
        <v>124162000</v>
      </c>
      <c r="M30" s="5">
        <f t="shared" si="20"/>
        <v>70707.289293849652</v>
      </c>
      <c r="O30">
        <v>6462260000</v>
      </c>
      <c r="P30" s="1">
        <f t="shared" si="21"/>
        <v>2.1047280672705835</v>
      </c>
      <c r="Q30" s="6">
        <f t="shared" si="32"/>
        <v>-2.5416804647279136E-4</v>
      </c>
      <c r="R30" s="2">
        <f t="shared" si="22"/>
        <v>5.9614823427177064E-3</v>
      </c>
      <c r="S30" s="3">
        <f t="shared" si="23"/>
        <v>0.88592876176446012</v>
      </c>
      <c r="T30" s="3">
        <f t="shared" si="24"/>
        <v>0.86671535964198287</v>
      </c>
      <c r="U30" s="1">
        <f t="shared" si="25"/>
        <v>2.0513075597505082</v>
      </c>
      <c r="V30" s="6">
        <f t="shared" si="26"/>
        <v>-2.5628909118508569E-2</v>
      </c>
      <c r="W30" s="2">
        <f t="shared" si="27"/>
        <v>-1.9571019346245895E-2</v>
      </c>
      <c r="X30" s="1">
        <f t="shared" si="28"/>
        <v>2.1047280672705835</v>
      </c>
      <c r="Y30" s="6">
        <f t="shared" si="29"/>
        <v>-2.5416804647279136E-4</v>
      </c>
      <c r="Z30" s="2">
        <f t="shared" si="30"/>
        <v>5.9614823427177064E-3</v>
      </c>
    </row>
    <row r="31" spans="1:26" x14ac:dyDescent="0.25">
      <c r="A31">
        <v>0.8</v>
      </c>
      <c r="B31">
        <v>1</v>
      </c>
      <c r="C31" s="7">
        <v>735</v>
      </c>
      <c r="D31" s="9">
        <v>2940</v>
      </c>
      <c r="E31">
        <f t="shared" si="15"/>
        <v>3675</v>
      </c>
      <c r="F31" s="1">
        <f t="shared" si="17"/>
        <v>1</v>
      </c>
      <c r="G31" s="1">
        <f t="shared" si="18"/>
        <v>0.99972789115646254</v>
      </c>
      <c r="H31" s="2">
        <f t="shared" si="19"/>
        <v>2.7218290691348614E-4</v>
      </c>
      <c r="J31" s="10">
        <v>5860576700</v>
      </c>
      <c r="K31" s="11">
        <v>5601080000</v>
      </c>
      <c r="L31" s="5">
        <f t="shared" si="31"/>
        <v>259636700</v>
      </c>
      <c r="M31" s="5">
        <f t="shared" si="20"/>
        <v>70649.442176870754</v>
      </c>
      <c r="O31">
        <v>13601700000</v>
      </c>
      <c r="P31" s="1">
        <f t="shared" si="21"/>
        <v>0.99997059191130522</v>
      </c>
      <c r="Q31" s="6">
        <f t="shared" si="32"/>
        <v>-2.9408088694782286E-5</v>
      </c>
      <c r="R31" s="2">
        <f t="shared" si="22"/>
        <v>2.4276681383963612E-4</v>
      </c>
      <c r="S31" s="3">
        <f t="shared" si="23"/>
        <v>0.43087089849062987</v>
      </c>
      <c r="T31" s="3">
        <f t="shared" si="24"/>
        <v>0.41178235073556979</v>
      </c>
      <c r="U31" s="1">
        <f t="shared" si="25"/>
        <v>0.99765214709815431</v>
      </c>
      <c r="V31" s="6">
        <f t="shared" si="26"/>
        <v>-2.3478529018456928E-3</v>
      </c>
      <c r="W31" s="2">
        <f t="shared" si="27"/>
        <v>-2.0763090403600362E-3</v>
      </c>
      <c r="X31" s="1">
        <f t="shared" si="28"/>
        <v>0.99997059191130522</v>
      </c>
      <c r="Y31" s="6">
        <f t="shared" si="29"/>
        <v>-2.9408088694782286E-5</v>
      </c>
      <c r="Z31" s="2">
        <f t="shared" si="30"/>
        <v>2.4276681383963612E-4</v>
      </c>
    </row>
    <row r="32" spans="1:26" x14ac:dyDescent="0.25">
      <c r="A32">
        <v>0.8</v>
      </c>
      <c r="B32">
        <v>2</v>
      </c>
      <c r="C32" s="7">
        <v>735</v>
      </c>
      <c r="D32" s="9">
        <v>1470</v>
      </c>
      <c r="E32">
        <f t="shared" si="15"/>
        <v>2205</v>
      </c>
      <c r="F32" s="1">
        <f t="shared" si="17"/>
        <v>1.6666666666666667</v>
      </c>
      <c r="G32" s="1">
        <f t="shared" si="18"/>
        <v>1.6662131519274377</v>
      </c>
      <c r="H32" s="2">
        <f t="shared" si="19"/>
        <v>2.7218290691346391E-4</v>
      </c>
      <c r="J32" s="10">
        <v>5727747740</v>
      </c>
      <c r="K32" s="11">
        <v>3360520000</v>
      </c>
      <c r="L32" s="5">
        <f t="shared" si="31"/>
        <v>126807740</v>
      </c>
      <c r="M32" s="5">
        <f t="shared" si="20"/>
        <v>57509.179138321997</v>
      </c>
      <c r="O32">
        <v>8160700000</v>
      </c>
      <c r="P32" s="1">
        <f t="shared" si="21"/>
        <v>1.6666830051343635</v>
      </c>
      <c r="Q32" s="6">
        <f t="shared" si="32"/>
        <v>9.8030806180648963E-6</v>
      </c>
      <c r="R32" s="2">
        <f t="shared" si="22"/>
        <v>2.8198865576250815E-4</v>
      </c>
      <c r="S32" s="3">
        <f t="shared" si="23"/>
        <v>0.70186966069087209</v>
      </c>
      <c r="T32" s="3">
        <f t="shared" si="24"/>
        <v>0.68633082946315882</v>
      </c>
      <c r="U32" s="1">
        <f t="shared" si="25"/>
        <v>1.6251312781258287</v>
      </c>
      <c r="V32" s="6">
        <f t="shared" si="26"/>
        <v>-2.4921233124502826E-2</v>
      </c>
      <c r="W32" s="2">
        <f t="shared" si="27"/>
        <v>-2.4655833351265057E-2</v>
      </c>
      <c r="X32" s="1">
        <f t="shared" si="28"/>
        <v>1.6666830051343637</v>
      </c>
      <c r="Y32" s="6">
        <f t="shared" si="29"/>
        <v>9.8030806181981227E-6</v>
      </c>
      <c r="Z32" s="2">
        <f t="shared" si="30"/>
        <v>2.819886557626414E-4</v>
      </c>
    </row>
    <row r="33" spans="1:26" x14ac:dyDescent="0.25">
      <c r="A33">
        <v>0.8</v>
      </c>
      <c r="B33">
        <v>3</v>
      </c>
      <c r="C33" s="7">
        <v>735</v>
      </c>
      <c r="D33" s="9">
        <v>980</v>
      </c>
      <c r="E33">
        <f t="shared" si="15"/>
        <v>1715</v>
      </c>
      <c r="F33" s="1">
        <f t="shared" si="17"/>
        <v>2.1428571428571432</v>
      </c>
      <c r="G33" s="1">
        <f t="shared" si="18"/>
        <v>2.1422740524781343</v>
      </c>
      <c r="H33" s="2">
        <f t="shared" si="19"/>
        <v>2.7218290691353791E-4</v>
      </c>
      <c r="J33" s="10">
        <v>5720087000</v>
      </c>
      <c r="K33" s="11">
        <v>2612800000</v>
      </c>
      <c r="L33" s="5">
        <f t="shared" si="31"/>
        <v>119147000</v>
      </c>
      <c r="M33" s="5">
        <f t="shared" si="20"/>
        <v>69473.469387755104</v>
      </c>
      <c r="O33">
        <v>6344690000</v>
      </c>
      <c r="P33" s="1">
        <f t="shared" si="21"/>
        <v>2.1437296384850955</v>
      </c>
      <c r="Q33" s="6">
        <f t="shared" si="32"/>
        <v>4.071646263777021E-4</v>
      </c>
      <c r="R33" s="2">
        <f t="shared" si="22"/>
        <v>6.7945835654283982E-4</v>
      </c>
      <c r="S33" s="3">
        <f t="shared" si="23"/>
        <v>0.90155500111116538</v>
      </c>
      <c r="T33" s="3">
        <f t="shared" si="24"/>
        <v>0.882775990631536</v>
      </c>
      <c r="U33" s="1">
        <f t="shared" si="25"/>
        <v>2.0874890500528736</v>
      </c>
      <c r="V33" s="6">
        <f t="shared" si="26"/>
        <v>-2.5838443308659181E-2</v>
      </c>
      <c r="W33" s="2">
        <f t="shared" si="27"/>
        <v>-2.5573293184355517E-2</v>
      </c>
      <c r="X33" s="1">
        <f t="shared" si="28"/>
        <v>2.1437296384850955</v>
      </c>
      <c r="Y33" s="6">
        <f t="shared" si="29"/>
        <v>4.071646263777021E-4</v>
      </c>
      <c r="Z33" s="2">
        <f t="shared" si="30"/>
        <v>6.7945835654283982E-4</v>
      </c>
    </row>
    <row r="34" spans="1:26" x14ac:dyDescent="0.25">
      <c r="A34">
        <v>0.8</v>
      </c>
      <c r="B34">
        <v>4</v>
      </c>
      <c r="C34" s="7">
        <v>735</v>
      </c>
      <c r="D34" s="9">
        <v>744</v>
      </c>
      <c r="E34">
        <f t="shared" si="15"/>
        <v>1479</v>
      </c>
      <c r="F34" s="1">
        <f t="shared" si="17"/>
        <v>2.5</v>
      </c>
      <c r="G34" s="1">
        <f t="shared" si="18"/>
        <v>2.4841108857336036</v>
      </c>
      <c r="H34" s="2">
        <f t="shared" si="19"/>
        <v>6.3962983124660477E-3</v>
      </c>
      <c r="J34" s="10">
        <v>5667480000</v>
      </c>
      <c r="K34" s="11">
        <v>2240540000</v>
      </c>
      <c r="L34" s="5">
        <f t="shared" si="31"/>
        <v>66540000</v>
      </c>
      <c r="M34" s="5">
        <f t="shared" si="20"/>
        <v>44989.858012170385</v>
      </c>
      <c r="O34">
        <v>5440970000</v>
      </c>
      <c r="P34" s="1">
        <f t="shared" si="21"/>
        <v>2.4997932353973646</v>
      </c>
      <c r="Q34" s="6">
        <f t="shared" si="32"/>
        <v>-8.2705841054142579E-5</v>
      </c>
      <c r="R34" s="2">
        <f t="shared" si="22"/>
        <v>6.313063460180339E-3</v>
      </c>
      <c r="S34" s="3">
        <f t="shared" si="23"/>
        <v>1.0416304445714644</v>
      </c>
      <c r="T34" s="3">
        <f t="shared" si="24"/>
        <v>1.0294010075409348</v>
      </c>
      <c r="U34" s="1">
        <f t="shared" si="25"/>
        <v>2.4118241755241807</v>
      </c>
      <c r="V34" s="6">
        <f t="shared" si="26"/>
        <v>-3.5270329790327716E-2</v>
      </c>
      <c r="W34" s="2">
        <f t="shared" si="27"/>
        <v>-2.909963102877966E-2</v>
      </c>
      <c r="X34" s="1">
        <f t="shared" si="28"/>
        <v>2.4997932353973651</v>
      </c>
      <c r="Y34" s="6">
        <f t="shared" si="29"/>
        <v>-8.2705841053964946E-5</v>
      </c>
      <c r="Z34" s="2">
        <f t="shared" si="30"/>
        <v>6.3130634601805177E-3</v>
      </c>
    </row>
    <row r="35" spans="1:26" x14ac:dyDescent="0.25">
      <c r="A35">
        <v>0.9</v>
      </c>
      <c r="B35">
        <v>1</v>
      </c>
      <c r="C35" s="7">
        <v>367</v>
      </c>
      <c r="D35" s="9">
        <v>3308</v>
      </c>
      <c r="E35">
        <f t="shared" si="15"/>
        <v>3675</v>
      </c>
      <c r="F35" s="1">
        <f t="shared" si="17"/>
        <v>1</v>
      </c>
      <c r="G35" s="1">
        <f t="shared" si="18"/>
        <v>0.99972789115646254</v>
      </c>
      <c r="H35" s="2">
        <f t="shared" si="19"/>
        <v>2.7218290691348614E-4</v>
      </c>
      <c r="J35" s="10">
        <v>5868159400</v>
      </c>
      <c r="K35" s="11">
        <v>5601130000</v>
      </c>
      <c r="L35" s="5">
        <f t="shared" si="31"/>
        <v>267219400</v>
      </c>
      <c r="M35" s="5">
        <f t="shared" si="20"/>
        <v>72712.761904761908</v>
      </c>
      <c r="O35">
        <v>13601800000</v>
      </c>
      <c r="P35" s="1">
        <f t="shared" si="21"/>
        <v>0.99996324015939064</v>
      </c>
      <c r="Q35" s="6">
        <f t="shared" si="32"/>
        <v>-3.6759840609357219E-5</v>
      </c>
      <c r="R35" s="2">
        <f t="shared" si="22"/>
        <v>2.3541306090385419E-4</v>
      </c>
      <c r="S35" s="3">
        <f t="shared" si="23"/>
        <v>0.43142520842829624</v>
      </c>
      <c r="T35" s="3">
        <f t="shared" si="24"/>
        <v>0.41177932332485406</v>
      </c>
      <c r="U35" s="1">
        <f t="shared" si="25"/>
        <v>0.99893561391247832</v>
      </c>
      <c r="V35" s="6">
        <f t="shared" si="26"/>
        <v>-1.0643860875216848E-3</v>
      </c>
      <c r="W35" s="2">
        <f t="shared" si="27"/>
        <v>-7.9249288830757865E-4</v>
      </c>
      <c r="X35" s="1">
        <f t="shared" si="28"/>
        <v>0.99996324015939075</v>
      </c>
      <c r="Y35" s="6">
        <f t="shared" si="29"/>
        <v>-3.6759840609246197E-5</v>
      </c>
      <c r="Z35" s="2">
        <f t="shared" si="30"/>
        <v>2.3541306090396524E-4</v>
      </c>
    </row>
    <row r="36" spans="1:26" x14ac:dyDescent="0.25">
      <c r="A36">
        <v>0.9</v>
      </c>
      <c r="B36">
        <v>2</v>
      </c>
      <c r="C36" s="7">
        <v>367</v>
      </c>
      <c r="D36" s="9">
        <v>1654</v>
      </c>
      <c r="E36">
        <f t="shared" si="15"/>
        <v>2021</v>
      </c>
      <c r="F36" s="1">
        <f t="shared" si="17"/>
        <v>1.8181818181818181</v>
      </c>
      <c r="G36" s="1">
        <f t="shared" si="18"/>
        <v>1.817911924789708</v>
      </c>
      <c r="H36" s="2">
        <f t="shared" si="19"/>
        <v>1.4846340377098514E-4</v>
      </c>
      <c r="J36" s="10">
        <v>5725088510</v>
      </c>
      <c r="K36" s="11">
        <v>3080720000</v>
      </c>
      <c r="L36" s="5">
        <f t="shared" si="31"/>
        <v>124148510</v>
      </c>
      <c r="M36" s="5">
        <f t="shared" si="20"/>
        <v>61429.247897080655</v>
      </c>
      <c r="O36">
        <v>7481270000</v>
      </c>
      <c r="P36" s="1">
        <f t="shared" si="21"/>
        <v>1.8180469358812072</v>
      </c>
      <c r="Q36" s="6">
        <f t="shared" si="32"/>
        <v>-7.41852653359798E-5</v>
      </c>
      <c r="R36" s="2">
        <f t="shared" si="22"/>
        <v>7.4267124638003896E-5</v>
      </c>
      <c r="S36" s="3">
        <f t="shared" si="23"/>
        <v>0.76525623456979897</v>
      </c>
      <c r="T36" s="3">
        <f t="shared" si="24"/>
        <v>0.74866165771319571</v>
      </c>
      <c r="U36" s="1">
        <f t="shared" si="25"/>
        <v>1.7718985621290728</v>
      </c>
      <c r="V36" s="6">
        <f t="shared" si="26"/>
        <v>-2.5455790829009919E-2</v>
      </c>
      <c r="W36" s="2">
        <f t="shared" si="27"/>
        <v>-2.5311106678591089E-2</v>
      </c>
      <c r="X36" s="1">
        <f t="shared" si="28"/>
        <v>1.8180469358812072</v>
      </c>
      <c r="Y36" s="6">
        <f t="shared" si="29"/>
        <v>-7.41852653359798E-5</v>
      </c>
      <c r="Z36" s="2">
        <f t="shared" si="30"/>
        <v>7.4267124638003896E-5</v>
      </c>
    </row>
    <row r="37" spans="1:26" x14ac:dyDescent="0.25">
      <c r="A37">
        <v>0.9</v>
      </c>
      <c r="B37">
        <v>3</v>
      </c>
      <c r="C37" s="7">
        <v>368</v>
      </c>
      <c r="D37" s="9">
        <v>1102</v>
      </c>
      <c r="E37">
        <f t="shared" si="15"/>
        <v>1470</v>
      </c>
      <c r="F37" s="1">
        <f t="shared" si="17"/>
        <v>2.5</v>
      </c>
      <c r="G37" s="1">
        <f t="shared" si="18"/>
        <v>2.4993197278911565</v>
      </c>
      <c r="H37" s="2">
        <f t="shared" si="19"/>
        <v>2.7218290691341946E-4</v>
      </c>
      <c r="J37" s="10">
        <v>5667604600</v>
      </c>
      <c r="K37" s="11">
        <v>2238830000</v>
      </c>
      <c r="L37" s="5">
        <f t="shared" si="31"/>
        <v>66664600</v>
      </c>
      <c r="M37" s="5">
        <f t="shared" si="20"/>
        <v>45350.068027210888</v>
      </c>
      <c r="O37">
        <v>5436880000</v>
      </c>
      <c r="P37" s="1">
        <f t="shared" si="21"/>
        <v>2.5016737540648313</v>
      </c>
      <c r="Q37" s="6">
        <f t="shared" si="32"/>
        <v>6.6950162593251152E-4</v>
      </c>
      <c r="R37" s="2">
        <f t="shared" si="22"/>
        <v>9.418667597446606E-4</v>
      </c>
      <c r="S37" s="3">
        <f t="shared" si="23"/>
        <v>1.0424369491325907</v>
      </c>
      <c r="T37" s="3">
        <f t="shared" si="24"/>
        <v>1.030175394711673</v>
      </c>
      <c r="U37" s="1">
        <f t="shared" si="25"/>
        <v>2.4136915817701601</v>
      </c>
      <c r="V37" s="6">
        <f t="shared" si="26"/>
        <v>-3.4523367291935968E-2</v>
      </c>
      <c r="W37" s="2">
        <f t="shared" si="27"/>
        <v>-3.4260581055488508E-2</v>
      </c>
      <c r="X37" s="1">
        <f t="shared" si="28"/>
        <v>2.5016737540648317</v>
      </c>
      <c r="Y37" s="6">
        <f t="shared" si="29"/>
        <v>6.6950162593268912E-4</v>
      </c>
      <c r="Z37" s="2">
        <f t="shared" si="30"/>
        <v>9.4186675974483819E-4</v>
      </c>
    </row>
    <row r="38" spans="1:26" x14ac:dyDescent="0.25">
      <c r="A38">
        <v>0.9</v>
      </c>
      <c r="B38">
        <v>4</v>
      </c>
      <c r="C38" s="7">
        <v>367</v>
      </c>
      <c r="D38" s="9">
        <v>838</v>
      </c>
      <c r="E38">
        <f t="shared" si="15"/>
        <v>1205</v>
      </c>
      <c r="F38" s="1">
        <f t="shared" si="17"/>
        <v>3.0769230769230775</v>
      </c>
      <c r="G38" s="1">
        <f t="shared" si="18"/>
        <v>3.0489626556016596</v>
      </c>
      <c r="H38" s="2">
        <f t="shared" si="19"/>
        <v>9.1704702483148184E-3</v>
      </c>
      <c r="J38" s="10">
        <v>5669240000</v>
      </c>
      <c r="K38" s="11">
        <v>1823110000</v>
      </c>
      <c r="L38" s="5">
        <f t="shared" si="31"/>
        <v>68300000</v>
      </c>
      <c r="M38" s="5">
        <f t="shared" si="20"/>
        <v>56680.497925311203</v>
      </c>
      <c r="O38">
        <v>4423980000</v>
      </c>
      <c r="P38" s="1">
        <f t="shared" si="21"/>
        <v>3.0744487994972851</v>
      </c>
      <c r="Q38" s="6">
        <f t="shared" si="32"/>
        <v>-8.0414016338253836E-4</v>
      </c>
      <c r="R38" s="2">
        <f t="shared" si="22"/>
        <v>8.3589557414885055E-3</v>
      </c>
      <c r="S38" s="3">
        <f t="shared" si="23"/>
        <v>1.2814795726924624</v>
      </c>
      <c r="T38" s="3">
        <f t="shared" si="24"/>
        <v>1.266040985718742</v>
      </c>
      <c r="U38" s="1">
        <f t="shared" si="25"/>
        <v>2.9671784556293566</v>
      </c>
      <c r="V38" s="6">
        <f t="shared" si="26"/>
        <v>-3.566700192045931E-2</v>
      </c>
      <c r="W38" s="2">
        <f t="shared" si="27"/>
        <v>-2.6823614852102651E-2</v>
      </c>
      <c r="X38" s="1">
        <f t="shared" si="28"/>
        <v>3.0744487994972856</v>
      </c>
      <c r="Y38" s="6">
        <f t="shared" si="29"/>
        <v>-8.0414016338239394E-4</v>
      </c>
      <c r="Z38" s="2">
        <f t="shared" si="30"/>
        <v>8.3589557414886512E-3</v>
      </c>
    </row>
    <row r="39" spans="1:26" x14ac:dyDescent="0.25">
      <c r="A39">
        <v>1</v>
      </c>
      <c r="B39">
        <v>1</v>
      </c>
      <c r="C39">
        <v>0</v>
      </c>
      <c r="D39" s="8">
        <v>3675</v>
      </c>
      <c r="E39">
        <f t="shared" si="15"/>
        <v>3675</v>
      </c>
      <c r="F39" s="1">
        <f t="shared" si="17"/>
        <v>1</v>
      </c>
      <c r="G39" s="1">
        <f t="shared" si="18"/>
        <v>0.99972789115646254</v>
      </c>
      <c r="H39" s="2">
        <f t="shared" si="19"/>
        <v>2.7218290691348614E-4</v>
      </c>
      <c r="J39" s="10">
        <v>5797096100</v>
      </c>
      <c r="K39" s="11">
        <v>5600960000</v>
      </c>
      <c r="L39" s="5">
        <f t="shared" si="31"/>
        <v>196156100</v>
      </c>
      <c r="M39" s="5">
        <f t="shared" si="20"/>
        <v>53375.809523809527</v>
      </c>
      <c r="O39">
        <v>13601400000</v>
      </c>
      <c r="P39" s="1">
        <f t="shared" si="21"/>
        <v>0.99999264781566599</v>
      </c>
      <c r="Q39" s="6">
        <f t="shared" si="32"/>
        <v>-7.3521843340085269E-6</v>
      </c>
      <c r="R39" s="2">
        <f t="shared" si="22"/>
        <v>2.648287214405734E-4</v>
      </c>
      <c r="S39" s="3">
        <f t="shared" si="23"/>
        <v>0.42621319128913199</v>
      </c>
      <c r="T39" s="3">
        <f t="shared" si="24"/>
        <v>0.41179143323481404</v>
      </c>
      <c r="U39" s="1">
        <f t="shared" si="25"/>
        <v>0.98686754408503163</v>
      </c>
      <c r="V39" s="6">
        <f t="shared" si="26"/>
        <v>-1.3132455914968366E-2</v>
      </c>
      <c r="W39" s="2">
        <f t="shared" si="27"/>
        <v>-1.2863847438080729E-2</v>
      </c>
      <c r="X39" s="1">
        <f t="shared" si="28"/>
        <v>0.99999264781566599</v>
      </c>
      <c r="Y39" s="6">
        <f t="shared" si="29"/>
        <v>-7.3521843340085269E-6</v>
      </c>
      <c r="Z39" s="2">
        <f t="shared" si="30"/>
        <v>2.648287214405734E-4</v>
      </c>
    </row>
    <row r="40" spans="1:26" x14ac:dyDescent="0.25">
      <c r="A40">
        <v>1</v>
      </c>
      <c r="B40">
        <v>2</v>
      </c>
      <c r="C40" s="8">
        <v>0</v>
      </c>
      <c r="D40" s="9">
        <v>1838</v>
      </c>
      <c r="E40">
        <f t="shared" si="15"/>
        <v>1838</v>
      </c>
      <c r="F40" s="1">
        <f t="shared" si="17"/>
        <v>2</v>
      </c>
      <c r="G40" s="1">
        <f t="shared" si="18"/>
        <v>1.998911860718172</v>
      </c>
      <c r="H40" s="2">
        <f t="shared" si="19"/>
        <v>5.4436581382687915E-4</v>
      </c>
      <c r="J40" s="10">
        <v>5723877230</v>
      </c>
      <c r="K40" s="11">
        <v>2802270000</v>
      </c>
      <c r="L40" s="5">
        <f t="shared" si="31"/>
        <v>122937230</v>
      </c>
      <c r="M40" s="5">
        <f t="shared" si="20"/>
        <v>66886.414581066376</v>
      </c>
      <c r="O40">
        <v>6803360000</v>
      </c>
      <c r="P40" s="1">
        <f t="shared" si="21"/>
        <v>1.9992033348227936</v>
      </c>
      <c r="Q40" s="6">
        <f t="shared" si="32"/>
        <v>-3.9833258860322296E-4</v>
      </c>
      <c r="R40" s="2">
        <f t="shared" si="22"/>
        <v>1.4581638657988738E-4</v>
      </c>
      <c r="S40" s="3">
        <f t="shared" si="23"/>
        <v>0.84133093500858402</v>
      </c>
      <c r="T40" s="3">
        <f t="shared" si="24"/>
        <v>0.82326085934009074</v>
      </c>
      <c r="U40" s="1">
        <f t="shared" si="25"/>
        <v>1.9480443368807954</v>
      </c>
      <c r="V40" s="6">
        <f t="shared" si="26"/>
        <v>-2.5977831559602316E-2</v>
      </c>
      <c r="W40" s="2">
        <f t="shared" si="27"/>
        <v>-2.5447607189193838E-2</v>
      </c>
      <c r="X40" s="1">
        <f t="shared" si="28"/>
        <v>1.9992033348227936</v>
      </c>
      <c r="Y40" s="6">
        <f t="shared" si="29"/>
        <v>-3.9833258860322296E-4</v>
      </c>
      <c r="Z40" s="2">
        <f t="shared" si="30"/>
        <v>1.4581638657988738E-4</v>
      </c>
    </row>
    <row r="41" spans="1:26" x14ac:dyDescent="0.25">
      <c r="A41">
        <v>1</v>
      </c>
      <c r="B41">
        <v>3</v>
      </c>
      <c r="C41" s="8">
        <v>0</v>
      </c>
      <c r="D41" s="9">
        <v>1224</v>
      </c>
      <c r="E41">
        <f t="shared" si="15"/>
        <v>1224</v>
      </c>
      <c r="F41" s="1">
        <f t="shared" si="17"/>
        <v>3</v>
      </c>
      <c r="G41" s="1">
        <f t="shared" si="18"/>
        <v>3.0016339869281046</v>
      </c>
      <c r="H41" s="2">
        <f t="shared" si="19"/>
        <v>-5.4436581382688977E-4</v>
      </c>
      <c r="J41" s="10">
        <v>5715338000</v>
      </c>
      <c r="K41" s="11">
        <v>1868040000</v>
      </c>
      <c r="L41" s="5">
        <f t="shared" si="31"/>
        <v>114398000</v>
      </c>
      <c r="M41" s="5">
        <f t="shared" si="20"/>
        <v>93462.41830065359</v>
      </c>
      <c r="O41">
        <v>4533000000</v>
      </c>
      <c r="P41" s="1">
        <f t="shared" si="21"/>
        <v>3.0005073902492829</v>
      </c>
      <c r="Q41" s="6">
        <f t="shared" si="32"/>
        <v>1.6913008309430802E-4</v>
      </c>
      <c r="R41" s="2">
        <f t="shared" si="22"/>
        <v>-3.7532779936790797E-4</v>
      </c>
      <c r="S41" s="3">
        <f t="shared" si="23"/>
        <v>1.2608290315464372</v>
      </c>
      <c r="T41" s="3">
        <f t="shared" si="24"/>
        <v>1.2355923229649239</v>
      </c>
      <c r="U41" s="1">
        <f t="shared" si="25"/>
        <v>2.9193635375524076</v>
      </c>
      <c r="V41" s="6">
        <f t="shared" si="26"/>
        <v>-2.6878820815864124E-2</v>
      </c>
      <c r="W41" s="2">
        <f t="shared" si="27"/>
        <v>-2.7408554718522878E-2</v>
      </c>
      <c r="X41" s="1">
        <f t="shared" si="28"/>
        <v>3.0005073902492834</v>
      </c>
      <c r="Y41" s="6">
        <f t="shared" si="29"/>
        <v>1.6913008309445607E-4</v>
      </c>
      <c r="Z41" s="2">
        <f t="shared" si="30"/>
        <v>-3.7532779936775998E-4</v>
      </c>
    </row>
    <row r="42" spans="1:26" x14ac:dyDescent="0.25">
      <c r="A42">
        <v>1</v>
      </c>
      <c r="B42">
        <v>4</v>
      </c>
      <c r="C42" s="8">
        <v>0</v>
      </c>
      <c r="D42" s="9">
        <v>927</v>
      </c>
      <c r="E42">
        <f t="shared" si="15"/>
        <v>927</v>
      </c>
      <c r="F42" s="1">
        <f t="shared" si="17"/>
        <v>4</v>
      </c>
      <c r="G42" s="1">
        <f t="shared" si="18"/>
        <v>3.9633225458468178</v>
      </c>
      <c r="H42" s="2">
        <f t="shared" si="19"/>
        <v>9.2542188350571413E-3</v>
      </c>
      <c r="J42" s="10">
        <v>5663890000</v>
      </c>
      <c r="K42" s="11">
        <v>1454190000</v>
      </c>
      <c r="L42" s="5">
        <f t="shared" si="31"/>
        <v>62950000</v>
      </c>
      <c r="M42" s="5">
        <f t="shared" si="20"/>
        <v>67907.227615965487</v>
      </c>
      <c r="O42">
        <v>3434400000</v>
      </c>
      <c r="P42" s="1">
        <f t="shared" si="21"/>
        <v>3.9603133007221056</v>
      </c>
      <c r="Q42" s="6">
        <f t="shared" si="32"/>
        <v>-9.9216748194735915E-3</v>
      </c>
      <c r="R42" s="2">
        <f t="shared" si="22"/>
        <v>-7.5927333440613449E-4</v>
      </c>
      <c r="S42" s="3">
        <f t="shared" si="23"/>
        <v>1.6491643372932681</v>
      </c>
      <c r="T42" s="3">
        <f t="shared" si="24"/>
        <v>1.6308350803633822</v>
      </c>
      <c r="U42" s="1">
        <f t="shared" si="25"/>
        <v>3.818527423833693</v>
      </c>
      <c r="V42" s="6">
        <f t="shared" si="26"/>
        <v>-4.5368144041576741E-2</v>
      </c>
      <c r="W42" s="2">
        <f t="shared" si="27"/>
        <v>-3.6533771939620742E-2</v>
      </c>
      <c r="X42" s="1">
        <f t="shared" si="28"/>
        <v>3.9603133007221061</v>
      </c>
      <c r="Y42" s="6">
        <f t="shared" si="29"/>
        <v>-9.9216748194734805E-3</v>
      </c>
      <c r="Z42" s="2">
        <f t="shared" si="30"/>
        <v>-7.5927333440602249E-4</v>
      </c>
    </row>
    <row r="43" spans="1:26" x14ac:dyDescent="0.25">
      <c r="F43" s="1"/>
      <c r="G43" s="1"/>
      <c r="H43" s="2"/>
      <c r="L43" s="5" t="s">
        <v>21</v>
      </c>
      <c r="M43" s="5">
        <f>AVERAGE(M2:M42)</f>
        <v>65769.425660027118</v>
      </c>
      <c r="P43" s="1"/>
      <c r="Q43" s="6"/>
      <c r="R43" s="2"/>
      <c r="S43" s="3"/>
      <c r="T43" s="3"/>
      <c r="U43" s="1"/>
      <c r="V43" s="6"/>
      <c r="W43" s="2"/>
      <c r="X43" s="1"/>
      <c r="Y43" s="6"/>
      <c r="Z43" s="2"/>
    </row>
    <row r="44" spans="1:26" x14ac:dyDescent="0.25">
      <c r="H44" s="4"/>
      <c r="L44" t="s">
        <v>22</v>
      </c>
      <c r="M44" s="5">
        <f>STDEV(M2:M42)</f>
        <v>9650.971815423638</v>
      </c>
      <c r="R44" s="4"/>
      <c r="W44" s="4"/>
      <c r="Z4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"/>
  <sheetViews>
    <sheetView topLeftCell="J1" workbookViewId="0">
      <selection sqref="A1:Z1"/>
    </sheetView>
  </sheetViews>
  <sheetFormatPr defaultRowHeight="15" x14ac:dyDescent="0.25"/>
  <cols>
    <col min="9" max="9" width="19.28515625" bestFit="1" customWidth="1"/>
    <col min="12" max="13" width="10.28515625" bestFit="1" customWidth="1"/>
    <col min="14" max="14" width="25.28515625" bestFit="1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2" t="s">
        <v>7</v>
      </c>
      <c r="I1" t="s">
        <v>8</v>
      </c>
      <c r="J1" t="s">
        <v>9</v>
      </c>
      <c r="K1" t="s">
        <v>10</v>
      </c>
      <c r="L1" s="3" t="s">
        <v>11</v>
      </c>
      <c r="M1" s="3" t="s">
        <v>12</v>
      </c>
      <c r="N1" t="s">
        <v>13</v>
      </c>
      <c r="O1" t="s">
        <v>14</v>
      </c>
      <c r="P1" s="1" t="s">
        <v>15</v>
      </c>
      <c r="Q1" t="s">
        <v>16</v>
      </c>
      <c r="R1" s="4" t="s">
        <v>7</v>
      </c>
      <c r="S1" s="3" t="s">
        <v>17</v>
      </c>
      <c r="T1" s="3" t="s">
        <v>18</v>
      </c>
      <c r="U1" s="1" t="s">
        <v>19</v>
      </c>
      <c r="V1" t="s">
        <v>16</v>
      </c>
      <c r="W1" s="4" t="s">
        <v>7</v>
      </c>
      <c r="X1" s="1" t="s">
        <v>20</v>
      </c>
      <c r="Y1" t="s">
        <v>16</v>
      </c>
      <c r="Z1" s="4" t="s">
        <v>7</v>
      </c>
    </row>
    <row r="2" spans="1:26" x14ac:dyDescent="0.25">
      <c r="A2">
        <v>0</v>
      </c>
      <c r="B2">
        <v>1</v>
      </c>
      <c r="C2">
        <v>521</v>
      </c>
      <c r="D2">
        <v>0</v>
      </c>
      <c r="E2">
        <v>521</v>
      </c>
      <c r="F2" s="1">
        <f t="shared" ref="F2:F65" si="0">1/((1-A2)+A2/B2)</f>
        <v>1</v>
      </c>
      <c r="G2" s="1">
        <f t="shared" ref="G2:G65" si="1">E$2/E2</f>
        <v>1</v>
      </c>
      <c r="H2" s="2">
        <f t="shared" ref="H2:H65" si="2">(F2-$G2)/$G2</f>
        <v>0</v>
      </c>
      <c r="J2">
        <v>1000088021</v>
      </c>
      <c r="K2">
        <v>1000073164</v>
      </c>
      <c r="L2" s="5">
        <f>J2-K$2</f>
        <v>14857</v>
      </c>
      <c r="M2" s="5">
        <f t="shared" ref="M2:M65" si="3">L2/E2</f>
        <v>28.516314779270633</v>
      </c>
      <c r="O2">
        <v>1602537133</v>
      </c>
      <c r="P2" s="1">
        <f t="shared" ref="P2:P65" si="4">O$2/O2</f>
        <v>1</v>
      </c>
      <c r="Q2" s="6">
        <f t="shared" ref="Q2:Q67" si="5">(P2-$F2)/$F2</f>
        <v>0</v>
      </c>
      <c r="R2" s="2">
        <f t="shared" ref="R2:R65" si="6">(P2-$G2)/$G2</f>
        <v>0</v>
      </c>
      <c r="S2" s="3">
        <f t="shared" ref="S2:S65" si="7">J2/O2</f>
        <v>0.62406542750607197</v>
      </c>
      <c r="T2" s="3">
        <f t="shared" ref="T2:T65" si="8">K$2/O2</f>
        <v>0.6240561565820516</v>
      </c>
      <c r="U2" s="1">
        <f t="shared" ref="U2:U65" si="9">S2/S$2</f>
        <v>1</v>
      </c>
      <c r="V2" s="6">
        <f t="shared" ref="V2:V65" si="10">(U2-$F2)/$F2</f>
        <v>0</v>
      </c>
      <c r="W2" s="2">
        <f t="shared" ref="W2:W65" si="11">(U2-$G2)/$G2</f>
        <v>0</v>
      </c>
      <c r="X2" s="1">
        <f t="shared" ref="X2:X65" si="12">T2/T$2</f>
        <v>1</v>
      </c>
      <c r="Y2" s="6">
        <f t="shared" ref="Y2:Y65" si="13">(X2-$F2)/$F2</f>
        <v>0</v>
      </c>
      <c r="Z2" s="2">
        <f t="shared" ref="Z2:Z65" si="14">(X2-$G2)/$G2</f>
        <v>0</v>
      </c>
    </row>
    <row r="3" spans="1:26" x14ac:dyDescent="0.25">
      <c r="A3">
        <v>0.1</v>
      </c>
      <c r="B3">
        <v>1</v>
      </c>
      <c r="C3">
        <v>469</v>
      </c>
      <c r="D3">
        <v>52</v>
      </c>
      <c r="E3">
        <v>521</v>
      </c>
      <c r="F3" s="1">
        <f t="shared" si="0"/>
        <v>1</v>
      </c>
      <c r="G3" s="1">
        <f t="shared" si="1"/>
        <v>1</v>
      </c>
      <c r="H3" s="2">
        <f t="shared" si="2"/>
        <v>0</v>
      </c>
      <c r="J3">
        <v>999986749</v>
      </c>
      <c r="K3">
        <v>999973163</v>
      </c>
      <c r="L3" s="5">
        <f>J3-K$2</f>
        <v>-86415</v>
      </c>
      <c r="M3" s="5">
        <f t="shared" si="3"/>
        <v>-165.8637236084453</v>
      </c>
      <c r="O3">
        <v>1602355227</v>
      </c>
      <c r="P3" s="1">
        <f t="shared" si="4"/>
        <v>1.0001135241405494</v>
      </c>
      <c r="Q3" s="6">
        <f t="shared" si="5"/>
        <v>1.1352414054943694E-4</v>
      </c>
      <c r="R3" s="2">
        <f t="shared" si="6"/>
        <v>1.1352414054943694E-4</v>
      </c>
      <c r="S3" s="3">
        <f t="shared" si="7"/>
        <v>0.62407307203173623</v>
      </c>
      <c r="T3" s="3">
        <f t="shared" si="8"/>
        <v>0.62412700202088212</v>
      </c>
      <c r="U3" s="1">
        <f t="shared" si="9"/>
        <v>1.0000122495580228</v>
      </c>
      <c r="V3" s="6">
        <f t="shared" si="10"/>
        <v>1.2249558022814355E-5</v>
      </c>
      <c r="W3" s="2">
        <f t="shared" si="11"/>
        <v>1.2249558022814355E-5</v>
      </c>
      <c r="X3" s="1">
        <f t="shared" si="12"/>
        <v>1.0001135241405494</v>
      </c>
      <c r="Y3" s="6">
        <f t="shared" si="13"/>
        <v>1.1352414054943694E-4</v>
      </c>
      <c r="Z3" s="2">
        <f t="shared" si="14"/>
        <v>1.1352414054943694E-4</v>
      </c>
    </row>
    <row r="4" spans="1:26" x14ac:dyDescent="0.25">
      <c r="A4">
        <v>0.1</v>
      </c>
      <c r="B4">
        <v>2</v>
      </c>
      <c r="C4">
        <v>468</v>
      </c>
      <c r="D4">
        <v>28</v>
      </c>
      <c r="E4">
        <v>496</v>
      </c>
      <c r="F4" s="1">
        <f t="shared" si="0"/>
        <v>1.0526315789473684</v>
      </c>
      <c r="G4" s="1">
        <f t="shared" si="1"/>
        <v>1.0504032258064515</v>
      </c>
      <c r="H4" s="2">
        <f t="shared" si="2"/>
        <v>2.1214264067077881E-3</v>
      </c>
      <c r="J4">
        <v>999901239</v>
      </c>
      <c r="K4">
        <v>949984599</v>
      </c>
      <c r="L4" s="5">
        <f t="shared" ref="L2:L65" si="15">J4-K$2</f>
        <v>-171925</v>
      </c>
      <c r="M4" s="5">
        <f t="shared" si="3"/>
        <v>-346.62298387096774</v>
      </c>
      <c r="O4">
        <v>1522245878</v>
      </c>
      <c r="P4" s="1">
        <f t="shared" si="4"/>
        <v>1.0527452602502629</v>
      </c>
      <c r="Q4" s="6">
        <f t="shared" si="5"/>
        <v>1.0799723774984615E-4</v>
      </c>
      <c r="R4" s="2">
        <f t="shared" si="6"/>
        <v>2.2296527526496483E-3</v>
      </c>
      <c r="S4" s="3">
        <f t="shared" si="7"/>
        <v>0.65685921929624036</v>
      </c>
      <c r="T4" s="3">
        <f t="shared" si="8"/>
        <v>0.65697216097175071</v>
      </c>
      <c r="U4" s="1">
        <f t="shared" si="9"/>
        <v>1.0525486436914491</v>
      </c>
      <c r="V4" s="6">
        <f t="shared" si="10"/>
        <v>-7.8788493123327374E-5</v>
      </c>
      <c r="W4" s="2">
        <f t="shared" si="11"/>
        <v>2.0424707695946044E-3</v>
      </c>
      <c r="X4" s="1">
        <f t="shared" si="12"/>
        <v>1.0527452602502629</v>
      </c>
      <c r="Y4" s="6">
        <f t="shared" si="13"/>
        <v>1.0799723774984615E-4</v>
      </c>
      <c r="Z4" s="2">
        <f t="shared" si="14"/>
        <v>2.2296527526496483E-3</v>
      </c>
    </row>
    <row r="5" spans="1:26" x14ac:dyDescent="0.25">
      <c r="A5">
        <v>0.1</v>
      </c>
      <c r="B5">
        <v>3</v>
      </c>
      <c r="C5">
        <v>470</v>
      </c>
      <c r="D5">
        <v>18</v>
      </c>
      <c r="E5">
        <v>488</v>
      </c>
      <c r="F5" s="1">
        <f t="shared" si="0"/>
        <v>1.0714285714285714</v>
      </c>
      <c r="G5" s="1">
        <f t="shared" si="1"/>
        <v>1.0676229508196722</v>
      </c>
      <c r="H5" s="2">
        <f t="shared" si="2"/>
        <v>3.5645736221551218E-3</v>
      </c>
      <c r="J5">
        <v>999989654</v>
      </c>
      <c r="K5">
        <v>933365355</v>
      </c>
      <c r="L5" s="5">
        <f t="shared" si="15"/>
        <v>-83510</v>
      </c>
      <c r="M5" s="5">
        <f t="shared" si="3"/>
        <v>-171.12704918032787</v>
      </c>
      <c r="O5">
        <v>1495544786</v>
      </c>
      <c r="P5" s="1">
        <f t="shared" si="4"/>
        <v>1.071540717470697</v>
      </c>
      <c r="Q5" s="6">
        <f t="shared" si="5"/>
        <v>1.0466963931724157E-4</v>
      </c>
      <c r="R5" s="2">
        <f t="shared" si="6"/>
        <v>3.6696163641077141E-3</v>
      </c>
      <c r="S5" s="3">
        <f t="shared" si="7"/>
        <v>0.66864574258226195</v>
      </c>
      <c r="T5" s="3">
        <f t="shared" si="8"/>
        <v>0.66870158176593719</v>
      </c>
      <c r="U5" s="1">
        <f t="shared" si="9"/>
        <v>1.0714353225019122</v>
      </c>
      <c r="V5" s="6">
        <f t="shared" si="10"/>
        <v>6.3010017847512742E-6</v>
      </c>
      <c r="W5" s="2">
        <f t="shared" si="11"/>
        <v>3.5708970843246284E-3</v>
      </c>
      <c r="X5" s="1">
        <f t="shared" si="12"/>
        <v>1.071540717470697</v>
      </c>
      <c r="Y5" s="6">
        <f t="shared" si="13"/>
        <v>1.0466963931724157E-4</v>
      </c>
      <c r="Z5" s="2">
        <f t="shared" si="14"/>
        <v>3.6696163641077141E-3</v>
      </c>
    </row>
    <row r="6" spans="1:26" x14ac:dyDescent="0.25">
      <c r="A6">
        <v>0.1</v>
      </c>
      <c r="B6">
        <v>4</v>
      </c>
      <c r="C6">
        <v>469</v>
      </c>
      <c r="D6">
        <v>14</v>
      </c>
      <c r="E6">
        <v>483</v>
      </c>
      <c r="F6" s="1">
        <f t="shared" si="0"/>
        <v>1.0810810810810809</v>
      </c>
      <c r="G6" s="1">
        <f t="shared" si="1"/>
        <v>1.0786749482401656</v>
      </c>
      <c r="H6" s="2">
        <f t="shared" si="2"/>
        <v>2.2306375473360529E-3</v>
      </c>
      <c r="J6">
        <v>999695315</v>
      </c>
      <c r="K6">
        <v>924966263</v>
      </c>
      <c r="L6" s="5">
        <f t="shared" si="15"/>
        <v>-377849</v>
      </c>
      <c r="M6" s="5">
        <f t="shared" si="3"/>
        <v>-782.29606625258805</v>
      </c>
      <c r="O6">
        <v>1482038610</v>
      </c>
      <c r="P6" s="1">
        <f t="shared" si="4"/>
        <v>1.0813059269758161</v>
      </c>
      <c r="Q6" s="6">
        <f t="shared" si="5"/>
        <v>2.0798245263001228E-4</v>
      </c>
      <c r="R6" s="2">
        <f t="shared" si="6"/>
        <v>2.439083933434089E-3</v>
      </c>
      <c r="S6" s="3">
        <f t="shared" si="7"/>
        <v>0.67454066868068974</v>
      </c>
      <c r="T6" s="3">
        <f t="shared" si="8"/>
        <v>0.67479562087792033</v>
      </c>
      <c r="U6" s="1">
        <f t="shared" si="9"/>
        <v>1.0808813290239936</v>
      </c>
      <c r="V6" s="6">
        <f t="shared" si="10"/>
        <v>-1.8477065280578245E-4</v>
      </c>
      <c r="W6" s="2">
        <f t="shared" si="11"/>
        <v>2.0454547381744763E-3</v>
      </c>
      <c r="X6" s="1">
        <f t="shared" si="12"/>
        <v>1.0813059269758161</v>
      </c>
      <c r="Y6" s="6">
        <f t="shared" si="13"/>
        <v>2.0798245263001228E-4</v>
      </c>
      <c r="Z6" s="2">
        <f t="shared" si="14"/>
        <v>2.439083933434089E-3</v>
      </c>
    </row>
    <row r="7" spans="1:26" x14ac:dyDescent="0.25">
      <c r="A7">
        <v>0.1</v>
      </c>
      <c r="B7">
        <v>5</v>
      </c>
      <c r="C7">
        <v>478</v>
      </c>
      <c r="D7">
        <v>11</v>
      </c>
      <c r="E7">
        <v>489</v>
      </c>
      <c r="F7" s="1">
        <f t="shared" si="0"/>
        <v>1.0869565217391304</v>
      </c>
      <c r="G7" s="1">
        <f t="shared" si="1"/>
        <v>1.065439672801636</v>
      </c>
      <c r="H7" s="2">
        <f t="shared" si="2"/>
        <v>2.0195276641909326E-2</v>
      </c>
      <c r="J7">
        <v>999599634</v>
      </c>
      <c r="K7">
        <v>919967621</v>
      </c>
      <c r="L7" s="5">
        <f t="shared" si="15"/>
        <v>-473530</v>
      </c>
      <c r="M7" s="5">
        <f t="shared" si="3"/>
        <v>-968.36400817995911</v>
      </c>
      <c r="O7">
        <v>1474106939</v>
      </c>
      <c r="P7" s="1">
        <f t="shared" si="4"/>
        <v>1.0871240685476482</v>
      </c>
      <c r="Q7" s="6">
        <f t="shared" si="5"/>
        <v>1.5414306383640053E-4</v>
      </c>
      <c r="R7" s="2">
        <f t="shared" si="6"/>
        <v>2.0352532667562331E-2</v>
      </c>
      <c r="S7" s="3">
        <f t="shared" si="7"/>
        <v>0.67810523616292395</v>
      </c>
      <c r="T7" s="3">
        <f t="shared" si="8"/>
        <v>0.67842646794568817</v>
      </c>
      <c r="U7" s="1">
        <f t="shared" si="9"/>
        <v>1.0865931780146982</v>
      </c>
      <c r="V7" s="6">
        <f t="shared" si="10"/>
        <v>-3.3427622647757009E-4</v>
      </c>
      <c r="W7" s="2">
        <f t="shared" si="11"/>
        <v>1.9854249614563228E-2</v>
      </c>
      <c r="X7" s="1">
        <f t="shared" si="12"/>
        <v>1.0871240685476482</v>
      </c>
      <c r="Y7" s="6">
        <f t="shared" si="13"/>
        <v>1.5414306383640053E-4</v>
      </c>
      <c r="Z7" s="2">
        <f t="shared" si="14"/>
        <v>2.0352532667562331E-2</v>
      </c>
    </row>
    <row r="8" spans="1:26" x14ac:dyDescent="0.25">
      <c r="A8">
        <v>0.1</v>
      </c>
      <c r="B8">
        <v>6</v>
      </c>
      <c r="C8">
        <v>501</v>
      </c>
      <c r="D8">
        <v>9</v>
      </c>
      <c r="E8">
        <v>510</v>
      </c>
      <c r="F8" s="1">
        <f t="shared" si="0"/>
        <v>1.0909090909090908</v>
      </c>
      <c r="G8" s="1">
        <f t="shared" si="1"/>
        <v>1.0215686274509803</v>
      </c>
      <c r="H8" s="2">
        <f t="shared" si="2"/>
        <v>6.7876461350549644E-2</v>
      </c>
      <c r="J8">
        <v>999707085</v>
      </c>
      <c r="K8">
        <v>916669197</v>
      </c>
      <c r="L8" s="5">
        <f t="shared" si="15"/>
        <v>-366079</v>
      </c>
      <c r="M8" s="5">
        <f t="shared" si="3"/>
        <v>-717.80196078431368</v>
      </c>
      <c r="O8">
        <v>1468618879</v>
      </c>
      <c r="P8" s="1">
        <f t="shared" si="4"/>
        <v>1.0911865262764335</v>
      </c>
      <c r="Q8" s="6">
        <f t="shared" si="5"/>
        <v>2.5431575339747903E-4</v>
      </c>
      <c r="R8" s="2">
        <f t="shared" si="6"/>
        <v>6.8148039157353443E-2</v>
      </c>
      <c r="S8" s="3">
        <f t="shared" si="7"/>
        <v>0.68071240217251761</v>
      </c>
      <c r="T8" s="3">
        <f t="shared" si="8"/>
        <v>0.68096166970219096</v>
      </c>
      <c r="U8" s="1">
        <f t="shared" si="9"/>
        <v>1.0907708906305253</v>
      </c>
      <c r="V8" s="6">
        <f t="shared" si="10"/>
        <v>-1.2668358868502447E-4</v>
      </c>
      <c r="W8" s="2">
        <f t="shared" si="11"/>
        <v>6.7741178928153498E-2</v>
      </c>
      <c r="X8" s="1">
        <f t="shared" si="12"/>
        <v>1.0911865262764335</v>
      </c>
      <c r="Y8" s="6">
        <f t="shared" si="13"/>
        <v>2.5431575339747903E-4</v>
      </c>
      <c r="Z8" s="2">
        <f t="shared" si="14"/>
        <v>6.8148039157353443E-2</v>
      </c>
    </row>
    <row r="9" spans="1:26" x14ac:dyDescent="0.25">
      <c r="A9">
        <v>0.1</v>
      </c>
      <c r="B9">
        <v>7</v>
      </c>
      <c r="C9">
        <v>468</v>
      </c>
      <c r="D9">
        <v>9</v>
      </c>
      <c r="E9">
        <v>477</v>
      </c>
      <c r="F9" s="1">
        <f t="shared" si="0"/>
        <v>1.09375</v>
      </c>
      <c r="G9" s="1">
        <f t="shared" si="1"/>
        <v>1.0922431865828093</v>
      </c>
      <c r="H9" s="2">
        <f t="shared" si="2"/>
        <v>1.3795585412667455E-3</v>
      </c>
      <c r="J9">
        <v>999758010</v>
      </c>
      <c r="K9">
        <v>914270857</v>
      </c>
      <c r="L9" s="5">
        <f t="shared" si="15"/>
        <v>-315154</v>
      </c>
      <c r="M9" s="5">
        <f t="shared" si="3"/>
        <v>-660.70020964360583</v>
      </c>
      <c r="O9">
        <v>1464897126</v>
      </c>
      <c r="P9" s="1">
        <f t="shared" si="4"/>
        <v>1.0939588211056399</v>
      </c>
      <c r="Q9" s="6">
        <f t="shared" si="5"/>
        <v>1.9092215372791901E-4</v>
      </c>
      <c r="R9" s="2">
        <f t="shared" si="6"/>
        <v>1.5707440832825569E-3</v>
      </c>
      <c r="S9" s="3">
        <f t="shared" si="7"/>
        <v>0.68247660006672717</v>
      </c>
      <c r="T9" s="3">
        <f t="shared" si="8"/>
        <v>0.68269173735821775</v>
      </c>
      <c r="U9" s="1">
        <f t="shared" si="9"/>
        <v>1.0935978344355357</v>
      </c>
      <c r="V9" s="6">
        <f t="shared" si="10"/>
        <v>-1.3912280179592277E-4</v>
      </c>
      <c r="W9" s="2">
        <f t="shared" si="11"/>
        <v>1.2402438114213204E-3</v>
      </c>
      <c r="X9" s="1">
        <f t="shared" si="12"/>
        <v>1.0939588211056399</v>
      </c>
      <c r="Y9" s="6">
        <f t="shared" si="13"/>
        <v>1.9092215372791901E-4</v>
      </c>
      <c r="Z9" s="2">
        <f t="shared" si="14"/>
        <v>1.5707440832825569E-3</v>
      </c>
    </row>
    <row r="10" spans="1:26" x14ac:dyDescent="0.25">
      <c r="A10">
        <v>0.1</v>
      </c>
      <c r="B10">
        <v>8</v>
      </c>
      <c r="C10">
        <v>469</v>
      </c>
      <c r="D10">
        <v>7</v>
      </c>
      <c r="E10">
        <v>476</v>
      </c>
      <c r="F10" s="1">
        <f t="shared" si="0"/>
        <v>1.095890410958904</v>
      </c>
      <c r="G10" s="1">
        <f t="shared" si="1"/>
        <v>1.0945378151260505</v>
      </c>
      <c r="H10" s="2">
        <f t="shared" si="2"/>
        <v>1.2357689375014887E-3</v>
      </c>
      <c r="J10">
        <v>999317669</v>
      </c>
      <c r="K10">
        <v>912492692</v>
      </c>
      <c r="L10" s="5">
        <f t="shared" si="15"/>
        <v>-755495</v>
      </c>
      <c r="M10" s="5">
        <f t="shared" si="3"/>
        <v>-1587.1743697478992</v>
      </c>
      <c r="O10">
        <v>1462170169</v>
      </c>
      <c r="P10" s="1">
        <f t="shared" si="4"/>
        <v>1.0959990615155273</v>
      </c>
      <c r="Q10" s="6">
        <f t="shared" si="5"/>
        <v>9.9143632918702321E-5</v>
      </c>
      <c r="R10" s="2">
        <f t="shared" si="6"/>
        <v>1.3350350890421029E-3</v>
      </c>
      <c r="S10" s="3">
        <f t="shared" si="7"/>
        <v>0.68344826764141153</v>
      </c>
      <c r="T10" s="3">
        <f t="shared" si="8"/>
        <v>0.68396496194691547</v>
      </c>
      <c r="U10" s="1">
        <f t="shared" si="9"/>
        <v>1.0951548307565264</v>
      </c>
      <c r="V10" s="6">
        <f t="shared" si="10"/>
        <v>-6.7121693466958574E-4</v>
      </c>
      <c r="W10" s="2">
        <f t="shared" si="11"/>
        <v>5.6372253379371345E-4</v>
      </c>
      <c r="X10" s="1">
        <f t="shared" si="12"/>
        <v>1.0959990615155273</v>
      </c>
      <c r="Y10" s="6">
        <f t="shared" si="13"/>
        <v>9.9143632918702321E-5</v>
      </c>
      <c r="Z10" s="2">
        <f t="shared" si="14"/>
        <v>1.3350350890421029E-3</v>
      </c>
    </row>
    <row r="11" spans="1:26" x14ac:dyDescent="0.25">
      <c r="A11">
        <v>0.1</v>
      </c>
      <c r="B11">
        <v>9</v>
      </c>
      <c r="C11">
        <v>469</v>
      </c>
      <c r="D11">
        <v>6</v>
      </c>
      <c r="E11">
        <v>475</v>
      </c>
      <c r="F11" s="1">
        <f t="shared" si="0"/>
        <v>1.0975609756097562</v>
      </c>
      <c r="G11" s="1">
        <f t="shared" si="1"/>
        <v>1.0968421052631578</v>
      </c>
      <c r="H11" s="2">
        <f t="shared" si="2"/>
        <v>6.5540002808870106E-4</v>
      </c>
      <c r="J11">
        <v>1000006988</v>
      </c>
      <c r="K11">
        <v>911174463</v>
      </c>
      <c r="L11" s="5">
        <f t="shared" si="15"/>
        <v>-66176</v>
      </c>
      <c r="M11" s="5">
        <f t="shared" si="3"/>
        <v>-139.31789473684211</v>
      </c>
      <c r="O11">
        <v>1459976193</v>
      </c>
      <c r="P11" s="1">
        <f t="shared" si="4"/>
        <v>1.0976460716849512</v>
      </c>
      <c r="Q11" s="6">
        <f t="shared" si="5"/>
        <v>7.7531979622132613E-5</v>
      </c>
      <c r="R11" s="2">
        <f t="shared" si="6"/>
        <v>7.3298282217245585E-4</v>
      </c>
      <c r="S11" s="3">
        <f t="shared" si="7"/>
        <v>0.68494746201659473</v>
      </c>
      <c r="T11" s="3">
        <f t="shared" si="8"/>
        <v>0.68499278878309766</v>
      </c>
      <c r="U11" s="1">
        <f t="shared" si="9"/>
        <v>1.0975571339592121</v>
      </c>
      <c r="V11" s="6">
        <f t="shared" si="10"/>
        <v>-3.5001704957565095E-6</v>
      </c>
      <c r="W11" s="2">
        <f t="shared" si="11"/>
        <v>6.5189756358110336E-4</v>
      </c>
      <c r="X11" s="1">
        <f t="shared" si="12"/>
        <v>1.097646071684951</v>
      </c>
      <c r="Y11" s="6">
        <f t="shared" si="13"/>
        <v>7.7531979621930301E-5</v>
      </c>
      <c r="Z11" s="2">
        <f t="shared" si="14"/>
        <v>7.3298282217225343E-4</v>
      </c>
    </row>
    <row r="12" spans="1:26" x14ac:dyDescent="0.25">
      <c r="A12">
        <v>0.1</v>
      </c>
      <c r="B12">
        <v>10</v>
      </c>
      <c r="C12">
        <v>468</v>
      </c>
      <c r="D12">
        <v>6</v>
      </c>
      <c r="E12">
        <v>474</v>
      </c>
      <c r="F12" s="1">
        <f t="shared" si="0"/>
        <v>1.0989010989010988</v>
      </c>
      <c r="G12" s="1">
        <f t="shared" si="1"/>
        <v>1.0991561181434599</v>
      </c>
      <c r="H12" s="2">
        <f t="shared" si="2"/>
        <v>-2.3201366771437057E-4</v>
      </c>
      <c r="J12">
        <v>999122649</v>
      </c>
      <c r="K12">
        <v>909098251</v>
      </c>
      <c r="L12" s="5">
        <f t="shared" si="15"/>
        <v>-950515</v>
      </c>
      <c r="M12" s="5">
        <f t="shared" si="3"/>
        <v>-2005.3059071729958</v>
      </c>
      <c r="O12">
        <v>1456709154</v>
      </c>
      <c r="P12" s="1">
        <f t="shared" si="4"/>
        <v>1.1001078208368285</v>
      </c>
      <c r="Q12" s="6">
        <f t="shared" si="5"/>
        <v>1.0981169615140109E-3</v>
      </c>
      <c r="R12" s="2">
        <f t="shared" si="6"/>
        <v>8.6584851565582003E-4</v>
      </c>
      <c r="S12" s="3">
        <f t="shared" si="7"/>
        <v>0.68587655006937642</v>
      </c>
      <c r="T12" s="3">
        <f t="shared" si="8"/>
        <v>0.6865290584972874</v>
      </c>
      <c r="U12" s="1">
        <f t="shared" si="9"/>
        <v>1.0990459010208558</v>
      </c>
      <c r="V12" s="6">
        <f t="shared" si="10"/>
        <v>1.3176992897885321E-4</v>
      </c>
      <c r="W12" s="2">
        <f t="shared" si="11"/>
        <v>-1.0027431116003419E-4</v>
      </c>
      <c r="X12" s="1">
        <f t="shared" si="12"/>
        <v>1.1001078208368285</v>
      </c>
      <c r="Y12" s="6">
        <f t="shared" si="13"/>
        <v>1.0981169615140109E-3</v>
      </c>
      <c r="Z12" s="2">
        <f t="shared" si="14"/>
        <v>8.6584851565582003E-4</v>
      </c>
    </row>
    <row r="13" spans="1:26" x14ac:dyDescent="0.25">
      <c r="A13">
        <v>0.1</v>
      </c>
      <c r="B13">
        <v>11</v>
      </c>
      <c r="C13">
        <v>468</v>
      </c>
      <c r="D13">
        <v>6</v>
      </c>
      <c r="E13">
        <v>474</v>
      </c>
      <c r="F13" s="1">
        <f t="shared" si="0"/>
        <v>1.1000000000000001</v>
      </c>
      <c r="G13" s="1">
        <f t="shared" si="1"/>
        <v>1.0991561181434599</v>
      </c>
      <c r="H13" s="2">
        <f t="shared" si="2"/>
        <v>7.677543186181136E-4</v>
      </c>
      <c r="J13">
        <v>999122649</v>
      </c>
      <c r="K13">
        <v>909098251</v>
      </c>
      <c r="L13" s="5">
        <f t="shared" si="15"/>
        <v>-950515</v>
      </c>
      <c r="M13" s="5">
        <f t="shared" si="3"/>
        <v>-2005.3059071729958</v>
      </c>
      <c r="O13">
        <v>1456709154</v>
      </c>
      <c r="P13" s="1">
        <f t="shared" si="4"/>
        <v>1.1001078208368285</v>
      </c>
      <c r="Q13" s="6">
        <f t="shared" si="5"/>
        <v>9.801894257124097E-5</v>
      </c>
      <c r="R13" s="2">
        <f t="shared" si="6"/>
        <v>8.6584851565582003E-4</v>
      </c>
      <c r="S13" s="3">
        <f t="shared" si="7"/>
        <v>0.68587655006937642</v>
      </c>
      <c r="T13" s="3">
        <f t="shared" si="8"/>
        <v>0.6865290584972874</v>
      </c>
      <c r="U13" s="1">
        <f t="shared" si="9"/>
        <v>1.0990459010208558</v>
      </c>
      <c r="V13" s="6">
        <f t="shared" si="10"/>
        <v>-8.6736270831303224E-4</v>
      </c>
      <c r="W13" s="2">
        <f t="shared" si="11"/>
        <v>-1.0027431116003419E-4</v>
      </c>
      <c r="X13" s="1">
        <f t="shared" si="12"/>
        <v>1.1001078208368285</v>
      </c>
      <c r="Y13" s="6">
        <f t="shared" si="13"/>
        <v>9.801894257124097E-5</v>
      </c>
      <c r="Z13" s="2">
        <f t="shared" si="14"/>
        <v>8.6584851565582003E-4</v>
      </c>
    </row>
    <row r="14" spans="1:26" x14ac:dyDescent="0.25">
      <c r="A14">
        <v>0.1</v>
      </c>
      <c r="B14">
        <v>12</v>
      </c>
      <c r="C14">
        <v>469</v>
      </c>
      <c r="D14">
        <v>5</v>
      </c>
      <c r="E14">
        <v>474</v>
      </c>
      <c r="F14" s="1">
        <f t="shared" si="0"/>
        <v>1.1009174311926606</v>
      </c>
      <c r="G14" s="1">
        <f t="shared" si="1"/>
        <v>1.0991561181434599</v>
      </c>
      <c r="H14" s="2">
        <f t="shared" si="2"/>
        <v>1.6024230044551344E-3</v>
      </c>
      <c r="J14">
        <v>999713435</v>
      </c>
      <c r="K14">
        <v>908380133</v>
      </c>
      <c r="L14" s="5">
        <f t="shared" si="15"/>
        <v>-359729</v>
      </c>
      <c r="M14" s="5">
        <f t="shared" si="3"/>
        <v>-758.92194092827003</v>
      </c>
      <c r="O14">
        <v>1455621527</v>
      </c>
      <c r="P14" s="1">
        <f t="shared" si="4"/>
        <v>1.1009298112695471</v>
      </c>
      <c r="Q14" s="6">
        <f t="shared" si="5"/>
        <v>1.1245236505265838E-5</v>
      </c>
      <c r="R14" s="2">
        <f t="shared" si="6"/>
        <v>1.6136862605860669E-3</v>
      </c>
      <c r="S14" s="3">
        <f t="shared" si="7"/>
        <v>0.68679489582734099</v>
      </c>
      <c r="T14" s="3">
        <f t="shared" si="8"/>
        <v>0.68704202668747694</v>
      </c>
      <c r="U14" s="1">
        <f t="shared" si="9"/>
        <v>1.1005174546713032</v>
      </c>
      <c r="V14" s="6">
        <f t="shared" si="10"/>
        <v>-3.6331200689961133E-4</v>
      </c>
      <c r="W14" s="2">
        <f t="shared" si="11"/>
        <v>1.2385288180378723E-3</v>
      </c>
      <c r="X14" s="1">
        <f t="shared" si="12"/>
        <v>1.1009298112695469</v>
      </c>
      <c r="Y14" s="6">
        <f t="shared" si="13"/>
        <v>1.1245236505064148E-5</v>
      </c>
      <c r="Z14" s="2">
        <f t="shared" si="14"/>
        <v>1.6136862605858648E-3</v>
      </c>
    </row>
    <row r="15" spans="1:26" x14ac:dyDescent="0.25">
      <c r="A15">
        <v>0.2</v>
      </c>
      <c r="B15">
        <v>1</v>
      </c>
      <c r="C15">
        <v>417</v>
      </c>
      <c r="D15">
        <v>104</v>
      </c>
      <c r="E15">
        <v>521</v>
      </c>
      <c r="F15" s="1">
        <f t="shared" si="0"/>
        <v>1</v>
      </c>
      <c r="G15" s="1">
        <f t="shared" si="1"/>
        <v>1</v>
      </c>
      <c r="H15" s="2">
        <f t="shared" si="2"/>
        <v>0</v>
      </c>
      <c r="J15">
        <v>999986805</v>
      </c>
      <c r="K15">
        <v>999973193</v>
      </c>
      <c r="L15" s="5">
        <f t="shared" si="15"/>
        <v>-86359</v>
      </c>
      <c r="M15" s="5">
        <f t="shared" si="3"/>
        <v>-165.75623800383877</v>
      </c>
      <c r="O15">
        <v>1602306599</v>
      </c>
      <c r="P15" s="1">
        <f t="shared" si="4"/>
        <v>1.0001438763343693</v>
      </c>
      <c r="Q15" s="6">
        <f t="shared" si="5"/>
        <v>1.4387633436929725E-4</v>
      </c>
      <c r="R15" s="2">
        <f t="shared" si="6"/>
        <v>1.4387633436929725E-4</v>
      </c>
      <c r="S15" s="3">
        <f t="shared" si="7"/>
        <v>0.62409204681806341</v>
      </c>
      <c r="T15" s="3">
        <f t="shared" si="8"/>
        <v>0.62414594349430119</v>
      </c>
      <c r="U15" s="1">
        <f t="shared" si="9"/>
        <v>1.0000426546814134</v>
      </c>
      <c r="V15" s="6">
        <f t="shared" si="10"/>
        <v>4.2654681413401008E-5</v>
      </c>
      <c r="W15" s="2">
        <f t="shared" si="11"/>
        <v>4.2654681413401008E-5</v>
      </c>
      <c r="X15" s="1">
        <f t="shared" si="12"/>
        <v>1.0001438763343693</v>
      </c>
      <c r="Y15" s="6">
        <f t="shared" si="13"/>
        <v>1.4387633436929725E-4</v>
      </c>
      <c r="Z15" s="2">
        <f t="shared" si="14"/>
        <v>1.4387633436929725E-4</v>
      </c>
    </row>
    <row r="16" spans="1:26" x14ac:dyDescent="0.25">
      <c r="A16">
        <v>0.2</v>
      </c>
      <c r="B16">
        <v>2</v>
      </c>
      <c r="C16">
        <v>417</v>
      </c>
      <c r="D16">
        <v>56</v>
      </c>
      <c r="E16">
        <v>473</v>
      </c>
      <c r="F16" s="1">
        <f t="shared" si="0"/>
        <v>1.1111111111111112</v>
      </c>
      <c r="G16" s="1">
        <f t="shared" si="1"/>
        <v>1.1014799154334038</v>
      </c>
      <c r="H16" s="2">
        <f t="shared" si="2"/>
        <v>8.7438686287054906E-3</v>
      </c>
      <c r="J16">
        <v>999891870</v>
      </c>
      <c r="K16">
        <v>899958036</v>
      </c>
      <c r="L16" s="5">
        <f t="shared" si="15"/>
        <v>-181294</v>
      </c>
      <c r="M16" s="5">
        <f t="shared" si="3"/>
        <v>-383.28541226215646</v>
      </c>
      <c r="O16">
        <v>1442317843</v>
      </c>
      <c r="P16" s="1">
        <f t="shared" si="4"/>
        <v>1.1110845926073729</v>
      </c>
      <c r="Q16" s="6">
        <f t="shared" si="5"/>
        <v>-2.3866653364423838E-5</v>
      </c>
      <c r="R16" s="2">
        <f t="shared" si="6"/>
        <v>8.7197932884594404E-3</v>
      </c>
      <c r="S16" s="3">
        <f t="shared" si="7"/>
        <v>0.69325348421138544</v>
      </c>
      <c r="T16" s="3">
        <f t="shared" si="8"/>
        <v>0.69337918050009173</v>
      </c>
      <c r="U16" s="1">
        <f t="shared" si="9"/>
        <v>1.1108666714350881</v>
      </c>
      <c r="V16" s="6">
        <f t="shared" si="10"/>
        <v>-2.1999570842075043E-4</v>
      </c>
      <c r="W16" s="2">
        <f t="shared" si="11"/>
        <v>8.5219493067114297E-3</v>
      </c>
      <c r="X16" s="1">
        <f t="shared" si="12"/>
        <v>1.1110845926073729</v>
      </c>
      <c r="Y16" s="6">
        <f t="shared" si="13"/>
        <v>-2.3866653364423838E-5</v>
      </c>
      <c r="Z16" s="2">
        <f t="shared" si="14"/>
        <v>8.7197932884594404E-3</v>
      </c>
    </row>
    <row r="17" spans="1:26" x14ac:dyDescent="0.25">
      <c r="A17">
        <v>0.2</v>
      </c>
      <c r="B17">
        <v>3</v>
      </c>
      <c r="C17">
        <v>417</v>
      </c>
      <c r="D17">
        <v>37</v>
      </c>
      <c r="E17">
        <v>454</v>
      </c>
      <c r="F17" s="1">
        <f t="shared" si="0"/>
        <v>1.1538461538461537</v>
      </c>
      <c r="G17" s="1">
        <f t="shared" si="1"/>
        <v>1.1475770925110131</v>
      </c>
      <c r="H17" s="2">
        <f t="shared" si="2"/>
        <v>5.4628672670898916E-3</v>
      </c>
      <c r="J17">
        <v>999897004</v>
      </c>
      <c r="K17">
        <v>866653395</v>
      </c>
      <c r="L17" s="5">
        <f t="shared" si="15"/>
        <v>-176160</v>
      </c>
      <c r="M17" s="5">
        <f t="shared" si="3"/>
        <v>-388.01762114537445</v>
      </c>
      <c r="O17">
        <v>1388627033</v>
      </c>
      <c r="P17" s="1">
        <f t="shared" si="4"/>
        <v>1.1540443149359314</v>
      </c>
      <c r="Q17" s="6">
        <f t="shared" si="5"/>
        <v>1.7173961114063849E-4</v>
      </c>
      <c r="R17" s="2">
        <f t="shared" si="6"/>
        <v>5.6355450689306932E-3</v>
      </c>
      <c r="S17" s="3">
        <f t="shared" si="7"/>
        <v>0.72006160058674296</v>
      </c>
      <c r="T17" s="3">
        <f t="shared" si="8"/>
        <v>0.72018845970428402</v>
      </c>
      <c r="U17" s="1">
        <f t="shared" si="9"/>
        <v>1.15382389225485</v>
      </c>
      <c r="V17" s="6">
        <f t="shared" si="10"/>
        <v>-1.9293379129869951E-5</v>
      </c>
      <c r="W17" s="2">
        <f t="shared" si="11"/>
        <v>5.4434684907907014E-3</v>
      </c>
      <c r="X17" s="1">
        <f t="shared" si="12"/>
        <v>1.1540443149359314</v>
      </c>
      <c r="Y17" s="6">
        <f t="shared" si="13"/>
        <v>1.7173961114063849E-4</v>
      </c>
      <c r="Z17" s="2">
        <f t="shared" si="14"/>
        <v>5.6355450689306932E-3</v>
      </c>
    </row>
    <row r="18" spans="1:26" x14ac:dyDescent="0.25">
      <c r="A18">
        <v>0.2</v>
      </c>
      <c r="B18">
        <v>4</v>
      </c>
      <c r="C18">
        <v>417</v>
      </c>
      <c r="D18">
        <v>28</v>
      </c>
      <c r="E18">
        <v>445</v>
      </c>
      <c r="F18" s="1">
        <f t="shared" si="0"/>
        <v>1.1764705882352939</v>
      </c>
      <c r="G18" s="1">
        <f t="shared" si="1"/>
        <v>1.1707865168539326</v>
      </c>
      <c r="H18" s="2">
        <f t="shared" si="2"/>
        <v>4.8549170147903515E-3</v>
      </c>
      <c r="J18">
        <v>999710872</v>
      </c>
      <c r="K18">
        <v>849956472</v>
      </c>
      <c r="L18" s="5">
        <f t="shared" si="15"/>
        <v>-362292</v>
      </c>
      <c r="M18" s="5">
        <f t="shared" si="3"/>
        <v>-814.13932584269662</v>
      </c>
      <c r="O18">
        <v>1361819172</v>
      </c>
      <c r="P18" s="1">
        <f t="shared" si="4"/>
        <v>1.1767620591260115</v>
      </c>
      <c r="Q18" s="6">
        <f t="shared" si="5"/>
        <v>2.4775025710993553E-4</v>
      </c>
      <c r="R18" s="2">
        <f t="shared" si="6"/>
        <v>5.1038700788389492E-3</v>
      </c>
      <c r="S18" s="3">
        <f t="shared" si="7"/>
        <v>0.73409957250917601</v>
      </c>
      <c r="T18" s="3">
        <f t="shared" si="8"/>
        <v>0.73436560782975968</v>
      </c>
      <c r="U18" s="1">
        <f t="shared" si="9"/>
        <v>1.176318283553744</v>
      </c>
      <c r="V18" s="6">
        <f t="shared" si="10"/>
        <v>-1.2945897931743169E-4</v>
      </c>
      <c r="W18" s="2">
        <f t="shared" si="11"/>
        <v>4.7248295228715141E-3</v>
      </c>
      <c r="X18" s="1">
        <f t="shared" si="12"/>
        <v>1.1767620591260115</v>
      </c>
      <c r="Y18" s="6">
        <f t="shared" si="13"/>
        <v>2.4775025710993553E-4</v>
      </c>
      <c r="Z18" s="2">
        <f t="shared" si="14"/>
        <v>5.1038700788389492E-3</v>
      </c>
    </row>
    <row r="19" spans="1:26" x14ac:dyDescent="0.25">
      <c r="A19">
        <v>0.2</v>
      </c>
      <c r="B19">
        <v>5</v>
      </c>
      <c r="C19">
        <v>417</v>
      </c>
      <c r="D19">
        <v>23</v>
      </c>
      <c r="E19">
        <v>440</v>
      </c>
      <c r="F19" s="1">
        <f t="shared" si="0"/>
        <v>1.1904761904761905</v>
      </c>
      <c r="G19" s="1">
        <f t="shared" si="1"/>
        <v>1.1840909090909091</v>
      </c>
      <c r="H19" s="2">
        <f t="shared" si="2"/>
        <v>5.3925600950552946E-3</v>
      </c>
      <c r="J19">
        <v>999610108</v>
      </c>
      <c r="K19">
        <v>839957163</v>
      </c>
      <c r="L19" s="5">
        <f t="shared" si="15"/>
        <v>-463056</v>
      </c>
      <c r="M19" s="5">
        <f t="shared" si="3"/>
        <v>-1052.4000000000001</v>
      </c>
      <c r="O19">
        <v>1345838588</v>
      </c>
      <c r="P19" s="1">
        <f t="shared" si="4"/>
        <v>1.1907350162856232</v>
      </c>
      <c r="Q19" s="6">
        <f t="shared" si="5"/>
        <v>2.1741367992347271E-4</v>
      </c>
      <c r="R19" s="2">
        <f t="shared" si="6"/>
        <v>5.6111461913132413E-3</v>
      </c>
      <c r="S19" s="3">
        <f t="shared" si="7"/>
        <v>0.74274145273652981</v>
      </c>
      <c r="T19" s="3">
        <f t="shared" si="8"/>
        <v>0.74308551777087251</v>
      </c>
      <c r="U19" s="1">
        <f t="shared" si="9"/>
        <v>1.1901659986272883</v>
      </c>
      <c r="V19" s="6">
        <f t="shared" si="10"/>
        <v>-2.6056115307778962E-4</v>
      </c>
      <c r="W19" s="2">
        <f t="shared" si="11"/>
        <v>5.1305938503010962E-3</v>
      </c>
      <c r="X19" s="1">
        <f t="shared" si="12"/>
        <v>1.1907350162856229</v>
      </c>
      <c r="Y19" s="6">
        <f t="shared" si="13"/>
        <v>2.174136799232862E-4</v>
      </c>
      <c r="Z19" s="2">
        <f t="shared" si="14"/>
        <v>5.611146191313054E-3</v>
      </c>
    </row>
    <row r="20" spans="1:26" x14ac:dyDescent="0.25">
      <c r="A20">
        <v>0.2</v>
      </c>
      <c r="B20">
        <v>6</v>
      </c>
      <c r="C20">
        <v>418</v>
      </c>
      <c r="D20">
        <v>18</v>
      </c>
      <c r="E20">
        <v>436</v>
      </c>
      <c r="F20" s="1">
        <f t="shared" si="0"/>
        <v>1.2</v>
      </c>
      <c r="G20" s="1">
        <f t="shared" si="1"/>
        <v>1.1949541284403671</v>
      </c>
      <c r="H20" s="2">
        <f t="shared" si="2"/>
        <v>4.2226487523991047E-3</v>
      </c>
      <c r="J20">
        <v>999901954</v>
      </c>
      <c r="K20">
        <v>833358317</v>
      </c>
      <c r="L20" s="5">
        <f t="shared" si="15"/>
        <v>-171210</v>
      </c>
      <c r="M20" s="5">
        <f t="shared" si="3"/>
        <v>-392.68348623853211</v>
      </c>
      <c r="O20">
        <v>1335321544</v>
      </c>
      <c r="P20" s="1">
        <f t="shared" si="4"/>
        <v>1.2001132912148986</v>
      </c>
      <c r="Q20" s="6">
        <f t="shared" si="5"/>
        <v>9.4409345748891482E-5</v>
      </c>
      <c r="R20" s="2">
        <f t="shared" si="6"/>
        <v>4.3174567556540375E-3</v>
      </c>
      <c r="S20" s="3">
        <f t="shared" si="7"/>
        <v>0.74880987166938118</v>
      </c>
      <c r="T20" s="3">
        <f t="shared" si="8"/>
        <v>0.74893808797860595</v>
      </c>
      <c r="U20" s="1">
        <f t="shared" si="9"/>
        <v>1.1998900093886318</v>
      </c>
      <c r="V20" s="6">
        <f t="shared" si="10"/>
        <v>-9.1658842806818797E-5</v>
      </c>
      <c r="W20" s="2">
        <f t="shared" si="11"/>
        <v>4.1306028664940611E-3</v>
      </c>
      <c r="X20" s="1">
        <f t="shared" si="12"/>
        <v>1.2001132912148984</v>
      </c>
      <c r="Y20" s="6">
        <f t="shared" si="13"/>
        <v>9.440934574870645E-5</v>
      </c>
      <c r="Z20" s="2">
        <f t="shared" si="14"/>
        <v>4.317456755653851E-3</v>
      </c>
    </row>
    <row r="21" spans="1:26" x14ac:dyDescent="0.25">
      <c r="A21">
        <v>0.2</v>
      </c>
      <c r="B21">
        <v>7</v>
      </c>
      <c r="C21">
        <v>417</v>
      </c>
      <c r="D21">
        <v>16</v>
      </c>
      <c r="E21">
        <v>433</v>
      </c>
      <c r="F21" s="1">
        <f t="shared" si="0"/>
        <v>1.2068965517241379</v>
      </c>
      <c r="G21" s="1">
        <f t="shared" si="1"/>
        <v>1.2032332563510393</v>
      </c>
      <c r="H21" s="2">
        <f t="shared" si="2"/>
        <v>3.0445429876232279E-3</v>
      </c>
      <c r="J21">
        <v>999609351</v>
      </c>
      <c r="K21">
        <v>828559694</v>
      </c>
      <c r="L21" s="5">
        <f t="shared" si="15"/>
        <v>-463813</v>
      </c>
      <c r="M21" s="5">
        <f t="shared" si="3"/>
        <v>-1071.161662817552</v>
      </c>
      <c r="O21">
        <v>1327671393</v>
      </c>
      <c r="P21" s="1">
        <f t="shared" si="4"/>
        <v>1.2070284420144917</v>
      </c>
      <c r="Q21" s="6">
        <f t="shared" si="5"/>
        <v>1.0928052629311909E-4</v>
      </c>
      <c r="R21" s="2">
        <f t="shared" si="6"/>
        <v>3.1541562231763567E-3</v>
      </c>
      <c r="S21" s="3">
        <f t="shared" si="7"/>
        <v>0.75290418718843333</v>
      </c>
      <c r="T21" s="3">
        <f t="shared" si="8"/>
        <v>0.7532535304087854</v>
      </c>
      <c r="U21" s="1">
        <f t="shared" si="9"/>
        <v>1.2064507245614207</v>
      </c>
      <c r="V21" s="6">
        <f t="shared" si="10"/>
        <v>-3.6939964910856889E-4</v>
      </c>
      <c r="W21" s="2">
        <f t="shared" si="11"/>
        <v>2.674018685403335E-3</v>
      </c>
      <c r="X21" s="1">
        <f t="shared" si="12"/>
        <v>1.2070284420144917</v>
      </c>
      <c r="Y21" s="6">
        <f t="shared" si="13"/>
        <v>1.0928052629311909E-4</v>
      </c>
      <c r="Z21" s="2">
        <f t="shared" si="14"/>
        <v>3.1541562231763567E-3</v>
      </c>
    </row>
    <row r="22" spans="1:26" x14ac:dyDescent="0.25">
      <c r="A22">
        <v>0.2</v>
      </c>
      <c r="B22">
        <v>8</v>
      </c>
      <c r="C22">
        <v>417</v>
      </c>
      <c r="D22">
        <v>14</v>
      </c>
      <c r="E22">
        <v>431</v>
      </c>
      <c r="F22" s="1">
        <f t="shared" si="0"/>
        <v>1.2121212121212119</v>
      </c>
      <c r="G22" s="1">
        <f t="shared" si="1"/>
        <v>1.2088167053364269</v>
      </c>
      <c r="H22" s="2">
        <f t="shared" si="2"/>
        <v>2.7336706799277058E-3</v>
      </c>
      <c r="J22">
        <v>999307847</v>
      </c>
      <c r="K22">
        <v>824961229</v>
      </c>
      <c r="L22" s="5">
        <f t="shared" si="15"/>
        <v>-765317</v>
      </c>
      <c r="M22" s="5">
        <f t="shared" si="3"/>
        <v>-1775.6774941995359</v>
      </c>
      <c r="O22">
        <v>1321826781</v>
      </c>
      <c r="P22" s="1">
        <f t="shared" si="4"/>
        <v>1.2123654597069327</v>
      </c>
      <c r="Q22" s="6">
        <f t="shared" si="5"/>
        <v>2.0150425821959808E-4</v>
      </c>
      <c r="R22" s="2">
        <f t="shared" si="6"/>
        <v>2.9357257844298797E-3</v>
      </c>
      <c r="S22" s="3">
        <f t="shared" si="7"/>
        <v>0.75600514482237591</v>
      </c>
      <c r="T22" s="3">
        <f t="shared" si="8"/>
        <v>0.75658412915754047</v>
      </c>
      <c r="U22" s="1">
        <f t="shared" si="9"/>
        <v>1.2114196869446356</v>
      </c>
      <c r="V22" s="6">
        <f t="shared" si="10"/>
        <v>-5.7875827067543917E-4</v>
      </c>
      <c r="W22" s="2">
        <f t="shared" si="11"/>
        <v>2.1533302747369556E-3</v>
      </c>
      <c r="X22" s="1">
        <f t="shared" si="12"/>
        <v>1.2123654597069327</v>
      </c>
      <c r="Y22" s="6">
        <f t="shared" si="13"/>
        <v>2.0150425821959808E-4</v>
      </c>
      <c r="Z22" s="2">
        <f t="shared" si="14"/>
        <v>2.9357257844298797E-3</v>
      </c>
    </row>
    <row r="23" spans="1:26" x14ac:dyDescent="0.25">
      <c r="A23">
        <v>0.2</v>
      </c>
      <c r="B23">
        <v>9</v>
      </c>
      <c r="C23">
        <v>417</v>
      </c>
      <c r="D23">
        <v>13</v>
      </c>
      <c r="E23">
        <v>430</v>
      </c>
      <c r="F23" s="1">
        <f t="shared" si="0"/>
        <v>1.216216216216216</v>
      </c>
      <c r="G23" s="1">
        <f t="shared" si="1"/>
        <v>1.2116279069767442</v>
      </c>
      <c r="H23" s="2">
        <f t="shared" si="2"/>
        <v>3.7868963012915413E-3</v>
      </c>
      <c r="J23">
        <v>999906596</v>
      </c>
      <c r="K23">
        <v>822262881</v>
      </c>
      <c r="L23" s="5">
        <f t="shared" si="15"/>
        <v>-166568</v>
      </c>
      <c r="M23" s="5">
        <f t="shared" si="3"/>
        <v>-387.36744186046514</v>
      </c>
      <c r="O23">
        <v>1317482193</v>
      </c>
      <c r="P23" s="1">
        <f t="shared" si="4"/>
        <v>1.2163634100821581</v>
      </c>
      <c r="Q23" s="6">
        <f t="shared" si="5"/>
        <v>1.2102606755238162E-4</v>
      </c>
      <c r="R23" s="2">
        <f t="shared" si="6"/>
        <v>3.9083806820114963E-3</v>
      </c>
      <c r="S23" s="3">
        <f t="shared" si="7"/>
        <v>0.75895264566964815</v>
      </c>
      <c r="T23" s="3">
        <f t="shared" si="8"/>
        <v>0.75907907470290947</v>
      </c>
      <c r="U23" s="1">
        <f t="shared" si="9"/>
        <v>1.216142750773137</v>
      </c>
      <c r="V23" s="6">
        <f t="shared" si="10"/>
        <v>-6.0404919864920372E-5</v>
      </c>
      <c r="W23" s="2">
        <f t="shared" si="11"/>
        <v>3.7262626342590044E-3</v>
      </c>
      <c r="X23" s="1">
        <f t="shared" si="12"/>
        <v>1.2163634100821581</v>
      </c>
      <c r="Y23" s="6">
        <f t="shared" si="13"/>
        <v>1.2102606755238162E-4</v>
      </c>
      <c r="Z23" s="2">
        <f t="shared" si="14"/>
        <v>3.9083806820114963E-3</v>
      </c>
    </row>
    <row r="24" spans="1:26" x14ac:dyDescent="0.25">
      <c r="A24">
        <v>0.2</v>
      </c>
      <c r="B24">
        <v>10</v>
      </c>
      <c r="C24">
        <v>416</v>
      </c>
      <c r="D24">
        <v>12</v>
      </c>
      <c r="E24">
        <v>428</v>
      </c>
      <c r="F24" s="1">
        <f t="shared" si="0"/>
        <v>1.2195121951219512</v>
      </c>
      <c r="G24" s="1">
        <f t="shared" si="1"/>
        <v>1.2172897196261683</v>
      </c>
      <c r="H24" s="2">
        <f t="shared" si="2"/>
        <v>1.8257572211038159E-3</v>
      </c>
      <c r="J24">
        <v>999109828</v>
      </c>
      <c r="K24">
        <v>819964590</v>
      </c>
      <c r="L24" s="5">
        <f t="shared" si="15"/>
        <v>-963336</v>
      </c>
      <c r="M24" s="5">
        <f t="shared" si="3"/>
        <v>-2250.7850467289718</v>
      </c>
      <c r="O24">
        <v>1313806722</v>
      </c>
      <c r="P24" s="1">
        <f t="shared" si="4"/>
        <v>1.2197662762453121</v>
      </c>
      <c r="Q24" s="6">
        <f t="shared" si="5"/>
        <v>2.0834652115593323E-4</v>
      </c>
      <c r="R24" s="2">
        <f t="shared" si="6"/>
        <v>2.0344841324252414E-3</v>
      </c>
      <c r="S24" s="3">
        <f t="shared" si="7"/>
        <v>0.7604694140086764</v>
      </c>
      <c r="T24" s="3">
        <f t="shared" si="8"/>
        <v>0.76120265428205047</v>
      </c>
      <c r="U24" s="1">
        <f t="shared" si="9"/>
        <v>1.2185732144267474</v>
      </c>
      <c r="V24" s="6">
        <f t="shared" si="10"/>
        <v>-7.6996417006713002E-4</v>
      </c>
      <c r="W24" s="2">
        <f t="shared" si="11"/>
        <v>1.0543872833931947E-3</v>
      </c>
      <c r="X24" s="1">
        <f t="shared" si="12"/>
        <v>1.2197662762453121</v>
      </c>
      <c r="Y24" s="6">
        <f t="shared" si="13"/>
        <v>2.0834652115593323E-4</v>
      </c>
      <c r="Z24" s="2">
        <f t="shared" si="14"/>
        <v>2.0344841324252414E-3</v>
      </c>
    </row>
    <row r="25" spans="1:26" x14ac:dyDescent="0.25">
      <c r="A25">
        <v>0.2</v>
      </c>
      <c r="B25">
        <v>11</v>
      </c>
      <c r="C25">
        <v>417</v>
      </c>
      <c r="D25">
        <v>11</v>
      </c>
      <c r="E25">
        <v>428</v>
      </c>
      <c r="F25" s="1">
        <f t="shared" si="0"/>
        <v>1.2222222222222221</v>
      </c>
      <c r="G25" s="1">
        <f t="shared" si="1"/>
        <v>1.2172897196261683</v>
      </c>
      <c r="H25" s="2">
        <f t="shared" si="2"/>
        <v>4.0520366815950783E-3</v>
      </c>
      <c r="J25">
        <v>999211081</v>
      </c>
      <c r="K25">
        <v>818166360</v>
      </c>
      <c r="L25" s="5">
        <f t="shared" si="15"/>
        <v>-862083</v>
      </c>
      <c r="M25" s="5">
        <f t="shared" si="3"/>
        <v>-2014.2126168224299</v>
      </c>
      <c r="O25">
        <v>1310988931</v>
      </c>
      <c r="P25" s="1">
        <f t="shared" si="4"/>
        <v>1.2223879966534974</v>
      </c>
      <c r="Q25" s="6">
        <f t="shared" si="5"/>
        <v>1.3563362558888239E-4</v>
      </c>
      <c r="R25" s="2">
        <f t="shared" si="6"/>
        <v>4.1882198996101051E-3</v>
      </c>
      <c r="S25" s="3">
        <f t="shared" si="7"/>
        <v>0.76218117283249587</v>
      </c>
      <c r="T25" s="3">
        <f t="shared" si="8"/>
        <v>0.7628387550436152</v>
      </c>
      <c r="U25" s="1">
        <f t="shared" si="9"/>
        <v>1.2213161300704807</v>
      </c>
      <c r="V25" s="6">
        <f t="shared" si="10"/>
        <v>-7.4134812415207281E-4</v>
      </c>
      <c r="W25" s="2">
        <f t="shared" si="11"/>
        <v>3.30768458765011E-3</v>
      </c>
      <c r="X25" s="1">
        <f t="shared" si="12"/>
        <v>1.2223879966534972</v>
      </c>
      <c r="Y25" s="6">
        <f t="shared" si="13"/>
        <v>1.3563362558870071E-4</v>
      </c>
      <c r="Z25" s="2">
        <f t="shared" si="14"/>
        <v>4.188219899609923E-3</v>
      </c>
    </row>
    <row r="26" spans="1:26" x14ac:dyDescent="0.25">
      <c r="A26">
        <v>0.2</v>
      </c>
      <c r="B26">
        <v>12</v>
      </c>
      <c r="C26">
        <v>417</v>
      </c>
      <c r="D26">
        <v>10</v>
      </c>
      <c r="E26">
        <v>427</v>
      </c>
      <c r="F26" s="1">
        <f t="shared" si="0"/>
        <v>1.2244897959183672</v>
      </c>
      <c r="G26" s="1">
        <f t="shared" si="1"/>
        <v>1.2201405152224825</v>
      </c>
      <c r="H26" s="2">
        <f t="shared" si="2"/>
        <v>3.5645736221550182E-3</v>
      </c>
      <c r="J26">
        <v>999313378</v>
      </c>
      <c r="K26">
        <v>816668175</v>
      </c>
      <c r="L26" s="5">
        <f t="shared" si="15"/>
        <v>-759786</v>
      </c>
      <c r="M26" s="5">
        <f t="shared" si="3"/>
        <v>-1779.3583138173301</v>
      </c>
      <c r="O26">
        <v>1308587333</v>
      </c>
      <c r="P26" s="1">
        <f t="shared" si="4"/>
        <v>1.2246313964587336</v>
      </c>
      <c r="Q26" s="6">
        <f t="shared" si="5"/>
        <v>1.1564044129930286E-4</v>
      </c>
      <c r="R26" s="2">
        <f t="shared" si="6"/>
        <v>3.6806262723210305E-3</v>
      </c>
      <c r="S26" s="3">
        <f t="shared" si="7"/>
        <v>0.76365814707148783</v>
      </c>
      <c r="T26" s="3">
        <f t="shared" si="8"/>
        <v>0.764238762503748</v>
      </c>
      <c r="U26" s="1">
        <f t="shared" si="9"/>
        <v>1.2236828278138476</v>
      </c>
      <c r="V26" s="6">
        <f t="shared" si="10"/>
        <v>-6.5902395202427735E-4</v>
      </c>
      <c r="W26" s="2">
        <f t="shared" si="11"/>
        <v>2.9032005307349867E-3</v>
      </c>
      <c r="X26" s="1">
        <f t="shared" si="12"/>
        <v>1.2246313964587336</v>
      </c>
      <c r="Y26" s="6">
        <f t="shared" si="13"/>
        <v>1.1564044129930286E-4</v>
      </c>
      <c r="Z26" s="2">
        <f t="shared" si="14"/>
        <v>3.6806262723210305E-3</v>
      </c>
    </row>
    <row r="27" spans="1:26" x14ac:dyDescent="0.25">
      <c r="A27">
        <v>0.30000000000000004</v>
      </c>
      <c r="B27">
        <v>1</v>
      </c>
      <c r="C27">
        <v>365</v>
      </c>
      <c r="D27">
        <v>157</v>
      </c>
      <c r="E27">
        <v>522</v>
      </c>
      <c r="F27" s="1">
        <f t="shared" si="0"/>
        <v>1</v>
      </c>
      <c r="G27" s="1">
        <f t="shared" si="1"/>
        <v>0.99808429118773945</v>
      </c>
      <c r="H27" s="2">
        <f t="shared" si="2"/>
        <v>1.9193857965451218E-3</v>
      </c>
      <c r="J27">
        <v>999986774</v>
      </c>
      <c r="K27">
        <v>999973188</v>
      </c>
      <c r="L27" s="5">
        <f t="shared" si="15"/>
        <v>-86390</v>
      </c>
      <c r="M27" s="5">
        <f t="shared" si="3"/>
        <v>-165.49808429118775</v>
      </c>
      <c r="O27">
        <v>1602342275</v>
      </c>
      <c r="P27" s="1">
        <f t="shared" si="4"/>
        <v>1.0001216082250592</v>
      </c>
      <c r="Q27" s="6">
        <f t="shared" si="5"/>
        <v>1.2160822505924429E-4</v>
      </c>
      <c r="R27" s="2">
        <f t="shared" si="6"/>
        <v>2.0412274347042878E-3</v>
      </c>
      <c r="S27" s="3">
        <f t="shared" si="7"/>
        <v>0.62407813212067942</v>
      </c>
      <c r="T27" s="3">
        <f t="shared" si="8"/>
        <v>0.6241320469435907</v>
      </c>
      <c r="U27" s="1">
        <f t="shared" si="9"/>
        <v>1.0000203578247528</v>
      </c>
      <c r="V27" s="6">
        <f t="shared" si="10"/>
        <v>2.0357824752847975E-5</v>
      </c>
      <c r="W27" s="2">
        <f t="shared" si="11"/>
        <v>1.9397826958176489E-3</v>
      </c>
      <c r="X27" s="1">
        <f t="shared" si="12"/>
        <v>1.000121608225059</v>
      </c>
      <c r="Y27" s="6">
        <f t="shared" si="13"/>
        <v>1.2160822505902225E-4</v>
      </c>
      <c r="Z27" s="2">
        <f t="shared" si="14"/>
        <v>2.0412274347040653E-3</v>
      </c>
    </row>
    <row r="28" spans="1:26" x14ac:dyDescent="0.25">
      <c r="A28">
        <v>0.30000000000000004</v>
      </c>
      <c r="B28">
        <v>2</v>
      </c>
      <c r="C28">
        <v>372</v>
      </c>
      <c r="D28">
        <v>82</v>
      </c>
      <c r="E28">
        <v>454</v>
      </c>
      <c r="F28" s="1">
        <f t="shared" si="0"/>
        <v>1.1764705882352942</v>
      </c>
      <c r="G28" s="1">
        <f t="shared" si="1"/>
        <v>1.1475770925110131</v>
      </c>
      <c r="H28" s="2">
        <f t="shared" si="2"/>
        <v>2.5177825448797663E-2</v>
      </c>
      <c r="J28">
        <v>999888204</v>
      </c>
      <c r="K28">
        <v>849951519</v>
      </c>
      <c r="L28" s="5">
        <f t="shared" si="15"/>
        <v>-184960</v>
      </c>
      <c r="M28" s="5">
        <f t="shared" si="3"/>
        <v>-407.40088105726875</v>
      </c>
      <c r="O28">
        <v>1362163522</v>
      </c>
      <c r="P28" s="1">
        <f t="shared" si="4"/>
        <v>1.1764645779436751</v>
      </c>
      <c r="Q28" s="6">
        <f t="shared" si="5"/>
        <v>-5.1087478762035229E-6</v>
      </c>
      <c r="R28" s="2">
        <f t="shared" si="6"/>
        <v>2.5172588073759168E-2</v>
      </c>
      <c r="S28" s="3">
        <f t="shared" si="7"/>
        <v>0.73404417887502349</v>
      </c>
      <c r="T28" s="3">
        <f t="shared" si="8"/>
        <v>0.73417996286645537</v>
      </c>
      <c r="U28" s="1">
        <f t="shared" si="9"/>
        <v>1.1762295210110505</v>
      </c>
      <c r="V28" s="6">
        <f t="shared" si="10"/>
        <v>-2.0490714060711346E-4</v>
      </c>
      <c r="W28" s="2">
        <f t="shared" si="11"/>
        <v>2.4967759191971129E-2</v>
      </c>
      <c r="X28" s="1">
        <f t="shared" si="12"/>
        <v>1.1764645779436751</v>
      </c>
      <c r="Y28" s="6">
        <f t="shared" si="13"/>
        <v>-5.1087478762035229E-6</v>
      </c>
      <c r="Z28" s="2">
        <f t="shared" si="14"/>
        <v>2.5172588073759168E-2</v>
      </c>
    </row>
    <row r="29" spans="1:26" x14ac:dyDescent="0.25">
      <c r="A29">
        <v>0.30000000000000004</v>
      </c>
      <c r="B29">
        <v>3</v>
      </c>
      <c r="C29">
        <v>365</v>
      </c>
      <c r="D29">
        <v>56</v>
      </c>
      <c r="E29">
        <v>421</v>
      </c>
      <c r="F29" s="1">
        <f t="shared" si="0"/>
        <v>1.25</v>
      </c>
      <c r="G29" s="1">
        <f t="shared" si="1"/>
        <v>1.2375296912114013</v>
      </c>
      <c r="H29" s="2">
        <f t="shared" si="2"/>
        <v>1.0076775431861883E-2</v>
      </c>
      <c r="J29">
        <v>999789622</v>
      </c>
      <c r="K29">
        <v>799944681</v>
      </c>
      <c r="L29" s="5">
        <f t="shared" si="15"/>
        <v>-283542</v>
      </c>
      <c r="M29" s="5">
        <f t="shared" si="3"/>
        <v>-673.49643705463188</v>
      </c>
      <c r="O29">
        <v>1281790247</v>
      </c>
      <c r="P29" s="1">
        <f t="shared" si="4"/>
        <v>1.2502335204614801</v>
      </c>
      <c r="Q29" s="6">
        <f t="shared" si="5"/>
        <v>1.8681636918405076E-4</v>
      </c>
      <c r="R29" s="2">
        <f t="shared" si="6"/>
        <v>1.0265474307645198E-2</v>
      </c>
      <c r="S29" s="3">
        <f t="shared" si="7"/>
        <v>0.77999471780970731</v>
      </c>
      <c r="T29" s="3">
        <f t="shared" si="8"/>
        <v>0.78021592560923891</v>
      </c>
      <c r="U29" s="1">
        <f t="shared" si="9"/>
        <v>1.2498604848641743</v>
      </c>
      <c r="V29" s="6">
        <f t="shared" si="10"/>
        <v>-1.1161210866053039E-4</v>
      </c>
      <c r="W29" s="2">
        <f t="shared" si="11"/>
        <v>9.9640386330469045E-3</v>
      </c>
      <c r="X29" s="1">
        <f t="shared" si="12"/>
        <v>1.2502335204614798</v>
      </c>
      <c r="Y29" s="6">
        <f t="shared" si="13"/>
        <v>1.8681636918387311E-4</v>
      </c>
      <c r="Z29" s="2">
        <f t="shared" si="14"/>
        <v>1.0265474307645019E-2</v>
      </c>
    </row>
    <row r="30" spans="1:26" x14ac:dyDescent="0.25">
      <c r="A30">
        <v>0.30000000000000004</v>
      </c>
      <c r="B30">
        <v>4</v>
      </c>
      <c r="C30">
        <v>365</v>
      </c>
      <c r="D30">
        <v>42</v>
      </c>
      <c r="E30">
        <v>407</v>
      </c>
      <c r="F30" s="1">
        <f t="shared" si="0"/>
        <v>1.2903225806451615</v>
      </c>
      <c r="G30" s="1">
        <f t="shared" si="1"/>
        <v>1.2800982800982801</v>
      </c>
      <c r="H30" s="2">
        <f t="shared" si="2"/>
        <v>7.9871215404620482E-3</v>
      </c>
      <c r="J30">
        <v>999695146</v>
      </c>
      <c r="K30">
        <v>774946680</v>
      </c>
      <c r="L30" s="5">
        <f t="shared" si="15"/>
        <v>-378018</v>
      </c>
      <c r="M30" s="5">
        <f t="shared" si="3"/>
        <v>-928.79115479115478</v>
      </c>
      <c r="O30">
        <v>1241680141</v>
      </c>
      <c r="P30" s="1">
        <f t="shared" si="4"/>
        <v>1.2906199270525338</v>
      </c>
      <c r="Q30" s="6">
        <f t="shared" si="5"/>
        <v>2.3044346571355896E-4</v>
      </c>
      <c r="R30" s="2">
        <f t="shared" si="6"/>
        <v>8.2194055861444671E-3</v>
      </c>
      <c r="S30" s="3">
        <f t="shared" si="7"/>
        <v>0.8051148705615</v>
      </c>
      <c r="T30" s="3">
        <f t="shared" si="8"/>
        <v>0.80541931128461208</v>
      </c>
      <c r="U30" s="1">
        <f t="shared" si="9"/>
        <v>1.2901129193760161</v>
      </c>
      <c r="V30" s="6">
        <f t="shared" si="10"/>
        <v>-1.6248748358764218E-4</v>
      </c>
      <c r="W30" s="2">
        <f t="shared" si="11"/>
        <v>7.8233362495941875E-3</v>
      </c>
      <c r="X30" s="1">
        <f t="shared" si="12"/>
        <v>1.2906199270525338</v>
      </c>
      <c r="Y30" s="6">
        <f t="shared" si="13"/>
        <v>2.3044346571355896E-4</v>
      </c>
      <c r="Z30" s="2">
        <f t="shared" si="14"/>
        <v>8.2194055861444671E-3</v>
      </c>
    </row>
    <row r="31" spans="1:26" x14ac:dyDescent="0.25">
      <c r="A31">
        <v>0.30000000000000004</v>
      </c>
      <c r="B31">
        <v>5</v>
      </c>
      <c r="C31">
        <v>366</v>
      </c>
      <c r="D31">
        <v>33</v>
      </c>
      <c r="E31">
        <v>399</v>
      </c>
      <c r="F31" s="1">
        <f t="shared" si="0"/>
        <v>1.3157894736842106</v>
      </c>
      <c r="G31" s="1">
        <f t="shared" si="1"/>
        <v>1.305764411027569</v>
      </c>
      <c r="H31" s="2">
        <f t="shared" si="2"/>
        <v>7.6775431861804211E-3</v>
      </c>
      <c r="J31">
        <v>999597418</v>
      </c>
      <c r="K31">
        <v>759946728</v>
      </c>
      <c r="L31" s="5">
        <f t="shared" si="15"/>
        <v>-475746</v>
      </c>
      <c r="M31" s="5">
        <f t="shared" si="3"/>
        <v>-1192.3458646616541</v>
      </c>
      <c r="O31">
        <v>1217729470</v>
      </c>
      <c r="P31" s="1">
        <f t="shared" si="4"/>
        <v>1.3160042295765413</v>
      </c>
      <c r="Q31" s="6">
        <f t="shared" si="5"/>
        <v>1.6321447817130516E-4</v>
      </c>
      <c r="R31" s="2">
        <f t="shared" si="6"/>
        <v>7.8420107505564971E-3</v>
      </c>
      <c r="S31" s="3">
        <f t="shared" si="7"/>
        <v>0.82086985872157636</v>
      </c>
      <c r="T31" s="3">
        <f t="shared" si="8"/>
        <v>0.82126054155526018</v>
      </c>
      <c r="U31" s="1">
        <f t="shared" si="9"/>
        <v>1.31535865077799</v>
      </c>
      <c r="V31" s="6">
        <f t="shared" si="10"/>
        <v>-3.2742540872769508E-4</v>
      </c>
      <c r="W31" s="2">
        <f t="shared" si="11"/>
        <v>7.3476039547369669E-3</v>
      </c>
      <c r="X31" s="1">
        <f t="shared" si="12"/>
        <v>1.3160042295765413</v>
      </c>
      <c r="Y31" s="6">
        <f t="shared" si="13"/>
        <v>1.6321447817130516E-4</v>
      </c>
      <c r="Z31" s="2">
        <f t="shared" si="14"/>
        <v>7.8420107505564971E-3</v>
      </c>
    </row>
    <row r="32" spans="1:26" x14ac:dyDescent="0.25">
      <c r="A32">
        <v>0.30000000000000004</v>
      </c>
      <c r="B32">
        <v>6</v>
      </c>
      <c r="C32">
        <v>365</v>
      </c>
      <c r="D32">
        <v>28</v>
      </c>
      <c r="E32">
        <v>393</v>
      </c>
      <c r="F32" s="1">
        <f t="shared" si="0"/>
        <v>1.3333333333333333</v>
      </c>
      <c r="G32" s="1">
        <f t="shared" si="1"/>
        <v>1.3256997455470738</v>
      </c>
      <c r="H32" s="2">
        <f t="shared" si="2"/>
        <v>5.7581573896352423E-3</v>
      </c>
      <c r="J32">
        <v>999511278</v>
      </c>
      <c r="K32">
        <v>749967475</v>
      </c>
      <c r="L32" s="5">
        <f t="shared" si="15"/>
        <v>-561886</v>
      </c>
      <c r="M32" s="5">
        <f t="shared" si="3"/>
        <v>-1429.7353689567431</v>
      </c>
      <c r="O32">
        <v>1201805847</v>
      </c>
      <c r="P32" s="1">
        <f t="shared" si="4"/>
        <v>1.3334409522139727</v>
      </c>
      <c r="Q32" s="6">
        <f t="shared" si="5"/>
        <v>8.071416047961133E-5</v>
      </c>
      <c r="R32" s="2">
        <f t="shared" si="6"/>
        <v>5.8393363149544675E-3</v>
      </c>
      <c r="S32" s="3">
        <f t="shared" si="7"/>
        <v>0.83167450091462236</v>
      </c>
      <c r="T32" s="3">
        <f t="shared" si="8"/>
        <v>0.8321420356677629</v>
      </c>
      <c r="U32" s="1">
        <f t="shared" si="9"/>
        <v>1.332671967165703</v>
      </c>
      <c r="V32" s="6">
        <f t="shared" si="10"/>
        <v>-4.9602462572267969E-4</v>
      </c>
      <c r="W32" s="2">
        <f t="shared" si="11"/>
        <v>5.2592765760485164E-3</v>
      </c>
      <c r="X32" s="1">
        <f t="shared" si="12"/>
        <v>1.3334409522139727</v>
      </c>
      <c r="Y32" s="6">
        <f t="shared" si="13"/>
        <v>8.071416047961133E-5</v>
      </c>
      <c r="Z32" s="2">
        <f t="shared" si="14"/>
        <v>5.8393363149544675E-3</v>
      </c>
    </row>
    <row r="33" spans="1:26" x14ac:dyDescent="0.25">
      <c r="A33">
        <v>0.30000000000000004</v>
      </c>
      <c r="B33">
        <v>7</v>
      </c>
      <c r="C33">
        <v>365</v>
      </c>
      <c r="D33">
        <v>24</v>
      </c>
      <c r="E33">
        <v>389</v>
      </c>
      <c r="F33" s="1">
        <f t="shared" si="0"/>
        <v>1.3461538461538463</v>
      </c>
      <c r="G33" s="1">
        <f t="shared" si="1"/>
        <v>1.3393316195372751</v>
      </c>
      <c r="H33" s="2">
        <f t="shared" si="2"/>
        <v>5.0937546139082244E-3</v>
      </c>
      <c r="J33">
        <v>999702000</v>
      </c>
      <c r="K33">
        <v>742848506</v>
      </c>
      <c r="L33" s="5">
        <f t="shared" si="15"/>
        <v>-371164</v>
      </c>
      <c r="M33" s="5">
        <f t="shared" si="3"/>
        <v>-954.14910025706945</v>
      </c>
      <c r="O33">
        <v>1190371035</v>
      </c>
      <c r="P33" s="1">
        <f t="shared" si="4"/>
        <v>1.3462501067996837</v>
      </c>
      <c r="Q33" s="6">
        <f t="shared" si="5"/>
        <v>7.1507908336394211E-5</v>
      </c>
      <c r="R33" s="2">
        <f t="shared" si="6"/>
        <v>5.165626765982638E-3</v>
      </c>
      <c r="S33" s="3">
        <f t="shared" si="7"/>
        <v>0.83982386214563765</v>
      </c>
      <c r="T33" s="3">
        <f t="shared" si="8"/>
        <v>0.84013566744758705</v>
      </c>
      <c r="U33" s="1">
        <f t="shared" si="9"/>
        <v>1.3457304717260057</v>
      </c>
      <c r="V33" s="6">
        <f t="shared" si="10"/>
        <v>-3.1450671782442538E-4</v>
      </c>
      <c r="W33" s="2">
        <f t="shared" si="11"/>
        <v>4.7776458760387759E-3</v>
      </c>
      <c r="X33" s="1">
        <f t="shared" si="12"/>
        <v>1.3462501067996837</v>
      </c>
      <c r="Y33" s="6">
        <f t="shared" si="13"/>
        <v>7.1507908336394211E-5</v>
      </c>
      <c r="Z33" s="2">
        <f t="shared" si="14"/>
        <v>5.165626765982638E-3</v>
      </c>
    </row>
    <row r="34" spans="1:26" x14ac:dyDescent="0.25">
      <c r="A34">
        <v>0.30000000000000004</v>
      </c>
      <c r="B34">
        <v>8</v>
      </c>
      <c r="C34">
        <v>364</v>
      </c>
      <c r="D34">
        <v>21</v>
      </c>
      <c r="E34">
        <v>385</v>
      </c>
      <c r="F34" s="1">
        <f t="shared" si="0"/>
        <v>1.3559322033898307</v>
      </c>
      <c r="G34" s="1">
        <f t="shared" si="1"/>
        <v>1.3532467532467531</v>
      </c>
      <c r="H34" s="2">
        <f t="shared" si="2"/>
        <v>1.984449721851916E-3</v>
      </c>
      <c r="J34">
        <v>999304234</v>
      </c>
      <c r="K34">
        <v>737449812</v>
      </c>
      <c r="L34" s="5">
        <f t="shared" si="15"/>
        <v>-768930</v>
      </c>
      <c r="M34" s="5">
        <f t="shared" si="3"/>
        <v>-1997.2207792207791</v>
      </c>
      <c r="O34">
        <v>1181612573</v>
      </c>
      <c r="P34" s="1">
        <f t="shared" si="4"/>
        <v>1.3562289109122403</v>
      </c>
      <c r="Q34" s="6">
        <f t="shared" si="5"/>
        <v>2.1882179777709673E-4</v>
      </c>
      <c r="R34" s="2">
        <f t="shared" si="6"/>
        <v>2.203705760484747E-3</v>
      </c>
      <c r="S34" s="3">
        <f t="shared" si="7"/>
        <v>0.84571225529774385</v>
      </c>
      <c r="T34" s="3">
        <f t="shared" si="8"/>
        <v>0.84636300158935429</v>
      </c>
      <c r="U34" s="1">
        <f t="shared" si="9"/>
        <v>1.355166009880455</v>
      </c>
      <c r="V34" s="6">
        <f t="shared" si="10"/>
        <v>-5.6506771316456315E-4</v>
      </c>
      <c r="W34" s="2">
        <f t="shared" si="11"/>
        <v>1.4182606602211362E-3</v>
      </c>
      <c r="X34" s="1">
        <f t="shared" si="12"/>
        <v>1.3562289109122403</v>
      </c>
      <c r="Y34" s="6">
        <f t="shared" si="13"/>
        <v>2.1882179777709673E-4</v>
      </c>
      <c r="Z34" s="2">
        <f t="shared" si="14"/>
        <v>2.203705760484747E-3</v>
      </c>
    </row>
    <row r="35" spans="1:26" x14ac:dyDescent="0.25">
      <c r="A35">
        <v>0.30000000000000004</v>
      </c>
      <c r="B35">
        <v>9</v>
      </c>
      <c r="C35">
        <v>365</v>
      </c>
      <c r="D35">
        <v>19</v>
      </c>
      <c r="E35">
        <v>384</v>
      </c>
      <c r="F35" s="1">
        <f t="shared" si="0"/>
        <v>1.3636363636363638</v>
      </c>
      <c r="G35" s="1">
        <f t="shared" si="1"/>
        <v>1.3567708333333333</v>
      </c>
      <c r="H35" s="2">
        <f t="shared" si="2"/>
        <v>5.0601989181645133E-3</v>
      </c>
      <c r="J35">
        <v>999806588</v>
      </c>
      <c r="K35">
        <v>733351281</v>
      </c>
      <c r="L35" s="5">
        <f t="shared" si="15"/>
        <v>-266576</v>
      </c>
      <c r="M35" s="5">
        <f t="shared" si="3"/>
        <v>-694.20833333333337</v>
      </c>
      <c r="O35">
        <v>1175139393</v>
      </c>
      <c r="P35" s="1">
        <f t="shared" si="4"/>
        <v>1.3636996109107544</v>
      </c>
      <c r="Q35" s="6">
        <f t="shared" si="5"/>
        <v>4.6381334553154591E-5</v>
      </c>
      <c r="R35" s="2">
        <f t="shared" si="6"/>
        <v>5.1068149514965971E-3</v>
      </c>
      <c r="S35" s="3">
        <f t="shared" si="7"/>
        <v>0.85079829163722032</v>
      </c>
      <c r="T35" s="3">
        <f t="shared" si="8"/>
        <v>0.85102513791740453</v>
      </c>
      <c r="U35" s="1">
        <f t="shared" si="9"/>
        <v>1.3633158546167699</v>
      </c>
      <c r="V35" s="6">
        <f t="shared" si="10"/>
        <v>-2.3503994770219803E-4</v>
      </c>
      <c r="W35" s="2">
        <f t="shared" si="11"/>
        <v>4.8239696215732269E-3</v>
      </c>
      <c r="X35" s="1">
        <f t="shared" si="12"/>
        <v>1.3636996109107542</v>
      </c>
      <c r="Y35" s="6">
        <f t="shared" si="13"/>
        <v>4.6381334552991757E-5</v>
      </c>
      <c r="Z35" s="2">
        <f t="shared" si="14"/>
        <v>5.1068149514964332E-3</v>
      </c>
    </row>
    <row r="36" spans="1:26" x14ac:dyDescent="0.25">
      <c r="A36">
        <v>0.30000000000000004</v>
      </c>
      <c r="B36">
        <v>10</v>
      </c>
      <c r="C36">
        <v>364</v>
      </c>
      <c r="D36">
        <v>17</v>
      </c>
      <c r="E36">
        <v>381</v>
      </c>
      <c r="F36" s="1">
        <f t="shared" si="0"/>
        <v>1.3698630136986301</v>
      </c>
      <c r="G36" s="1">
        <f t="shared" si="1"/>
        <v>1.3674540682414698</v>
      </c>
      <c r="H36" s="2">
        <f t="shared" si="2"/>
        <v>1.7616280598427569E-3</v>
      </c>
      <c r="J36">
        <v>999108780</v>
      </c>
      <c r="K36">
        <v>729952844</v>
      </c>
      <c r="L36" s="5">
        <f t="shared" si="15"/>
        <v>-964384</v>
      </c>
      <c r="M36" s="5">
        <f t="shared" si="3"/>
        <v>-2531.191601049869</v>
      </c>
      <c r="O36">
        <v>1169589347</v>
      </c>
      <c r="P36" s="1">
        <f t="shared" si="4"/>
        <v>1.3701707672958139</v>
      </c>
      <c r="Q36" s="6">
        <f t="shared" si="5"/>
        <v>2.2466012594419161E-4</v>
      </c>
      <c r="R36" s="2">
        <f t="shared" si="6"/>
        <v>1.9866839533687398E-3</v>
      </c>
      <c r="S36" s="3">
        <f t="shared" si="7"/>
        <v>0.8542389536658459</v>
      </c>
      <c r="T36" s="3">
        <f t="shared" si="8"/>
        <v>0.85506350289970623</v>
      </c>
      <c r="U36" s="1">
        <f t="shared" si="9"/>
        <v>1.368829157993269</v>
      </c>
      <c r="V36" s="6">
        <f t="shared" si="10"/>
        <v>-7.5471466491358499E-4</v>
      </c>
      <c r="W36" s="2">
        <f t="shared" si="11"/>
        <v>1.0055838683982854E-3</v>
      </c>
      <c r="X36" s="1">
        <f t="shared" si="12"/>
        <v>1.3701707672958139</v>
      </c>
      <c r="Y36" s="6">
        <f t="shared" si="13"/>
        <v>2.2466012594419161E-4</v>
      </c>
      <c r="Z36" s="2">
        <f t="shared" si="14"/>
        <v>1.9866839533687398E-3</v>
      </c>
    </row>
    <row r="37" spans="1:26" x14ac:dyDescent="0.25">
      <c r="A37">
        <v>0.30000000000000004</v>
      </c>
      <c r="B37">
        <v>11</v>
      </c>
      <c r="C37">
        <v>366</v>
      </c>
      <c r="D37">
        <v>15</v>
      </c>
      <c r="E37">
        <v>381</v>
      </c>
      <c r="F37" s="1">
        <f t="shared" si="0"/>
        <v>1.3750000000000002</v>
      </c>
      <c r="G37" s="1">
        <f t="shared" si="1"/>
        <v>1.3674540682414698</v>
      </c>
      <c r="H37" s="2">
        <f t="shared" si="2"/>
        <v>5.5182341650673854E-3</v>
      </c>
      <c r="J37">
        <v>999311098</v>
      </c>
      <c r="K37">
        <v>727254500</v>
      </c>
      <c r="L37" s="5">
        <f t="shared" si="15"/>
        <v>-762066</v>
      </c>
      <c r="M37" s="5">
        <f t="shared" si="3"/>
        <v>-2000.1732283464567</v>
      </c>
      <c r="O37">
        <v>1165484543</v>
      </c>
      <c r="P37" s="1">
        <f t="shared" si="4"/>
        <v>1.3749964704594113</v>
      </c>
      <c r="Q37" s="6">
        <f t="shared" si="5"/>
        <v>-2.5669386101156984E-6</v>
      </c>
      <c r="R37" s="2">
        <f t="shared" si="6"/>
        <v>5.5156530614889317E-3</v>
      </c>
      <c r="S37" s="3">
        <f t="shared" si="7"/>
        <v>0.8574211507153382</v>
      </c>
      <c r="T37" s="3">
        <f t="shared" si="8"/>
        <v>0.85807501266878661</v>
      </c>
      <c r="U37" s="1">
        <f t="shared" si="9"/>
        <v>1.3739282980981922</v>
      </c>
      <c r="V37" s="6">
        <f t="shared" si="10"/>
        <v>-7.7941956495131126E-4</v>
      </c>
      <c r="W37" s="2">
        <f t="shared" si="11"/>
        <v>4.734513580443838E-3</v>
      </c>
      <c r="X37" s="1">
        <f t="shared" si="12"/>
        <v>1.3749964704594113</v>
      </c>
      <c r="Y37" s="6">
        <f t="shared" si="13"/>
        <v>-2.5669386101156984E-6</v>
      </c>
      <c r="Z37" s="2">
        <f t="shared" si="14"/>
        <v>5.5156530614889317E-3</v>
      </c>
    </row>
    <row r="38" spans="1:26" x14ac:dyDescent="0.25">
      <c r="A38">
        <v>0.30000000000000004</v>
      </c>
      <c r="B38">
        <v>12</v>
      </c>
      <c r="C38">
        <v>365</v>
      </c>
      <c r="D38">
        <v>15</v>
      </c>
      <c r="E38">
        <v>380</v>
      </c>
      <c r="F38" s="1">
        <f t="shared" si="0"/>
        <v>1.3793103448275863</v>
      </c>
      <c r="G38" s="1">
        <f t="shared" si="1"/>
        <v>1.3710526315789473</v>
      </c>
      <c r="H38" s="2">
        <f t="shared" si="2"/>
        <v>6.0229002581244136E-3</v>
      </c>
      <c r="J38">
        <v>998913418</v>
      </c>
      <c r="K38">
        <v>724956203</v>
      </c>
      <c r="L38" s="5">
        <f t="shared" si="15"/>
        <v>-1159746</v>
      </c>
      <c r="M38" s="5">
        <f t="shared" si="3"/>
        <v>-3051.9631578947369</v>
      </c>
      <c r="O38">
        <v>1161687356</v>
      </c>
      <c r="P38" s="1">
        <f t="shared" si="4"/>
        <v>1.3794908972048758</v>
      </c>
      <c r="Q38" s="6">
        <f t="shared" si="5"/>
        <v>1.3090047353491173E-4</v>
      </c>
      <c r="R38" s="2">
        <f t="shared" si="6"/>
        <v>6.1545891321551673E-3</v>
      </c>
      <c r="S38" s="3">
        <f t="shared" si="7"/>
        <v>0.85988145850147313</v>
      </c>
      <c r="T38" s="3">
        <f t="shared" si="8"/>
        <v>0.8608797873496008</v>
      </c>
      <c r="U38" s="1">
        <f t="shared" si="9"/>
        <v>1.377870685671186</v>
      </c>
      <c r="V38" s="6">
        <f t="shared" si="10"/>
        <v>-1.0437528883902314E-3</v>
      </c>
      <c r="W38" s="2">
        <f t="shared" si="11"/>
        <v>4.9728609501932782E-3</v>
      </c>
      <c r="X38" s="1">
        <f t="shared" si="12"/>
        <v>1.3794908972048758</v>
      </c>
      <c r="Y38" s="6">
        <f t="shared" si="13"/>
        <v>1.3090047353491173E-4</v>
      </c>
      <c r="Z38" s="2">
        <f t="shared" si="14"/>
        <v>6.1545891321551673E-3</v>
      </c>
    </row>
    <row r="39" spans="1:26" x14ac:dyDescent="0.25">
      <c r="A39">
        <v>0.4</v>
      </c>
      <c r="B39">
        <v>1</v>
      </c>
      <c r="C39">
        <v>312</v>
      </c>
      <c r="D39">
        <v>210</v>
      </c>
      <c r="E39">
        <v>522</v>
      </c>
      <c r="F39" s="1">
        <f t="shared" si="0"/>
        <v>1</v>
      </c>
      <c r="G39" s="1">
        <f t="shared" si="1"/>
        <v>0.99808429118773945</v>
      </c>
      <c r="H39" s="2">
        <f t="shared" si="2"/>
        <v>1.9193857965451218E-3</v>
      </c>
      <c r="J39">
        <v>999986774</v>
      </c>
      <c r="K39">
        <v>999973188</v>
      </c>
      <c r="L39" s="5">
        <f t="shared" si="15"/>
        <v>-86390</v>
      </c>
      <c r="M39" s="5">
        <f t="shared" si="3"/>
        <v>-165.49808429118775</v>
      </c>
      <c r="O39">
        <v>1602451594</v>
      </c>
      <c r="P39" s="1">
        <f t="shared" si="4"/>
        <v>1.0000533800835671</v>
      </c>
      <c r="Q39" s="6">
        <f t="shared" si="5"/>
        <v>5.3380083567144965E-5</v>
      </c>
      <c r="R39" s="2">
        <f t="shared" si="6"/>
        <v>1.9728683370864837E-3</v>
      </c>
      <c r="S39" s="3">
        <f t="shared" si="7"/>
        <v>0.62403555760699003</v>
      </c>
      <c r="T39" s="3">
        <f t="shared" si="8"/>
        <v>0.62408946875184046</v>
      </c>
      <c r="U39" s="1">
        <f t="shared" si="9"/>
        <v>0.99995213659054738</v>
      </c>
      <c r="V39" s="6">
        <f t="shared" si="10"/>
        <v>-4.7863409452619798E-5</v>
      </c>
      <c r="W39" s="2">
        <f t="shared" si="11"/>
        <v>1.8714305187442243E-3</v>
      </c>
      <c r="X39" s="1">
        <f t="shared" si="12"/>
        <v>1.0000533800835669</v>
      </c>
      <c r="Y39" s="6">
        <f t="shared" si="13"/>
        <v>5.338008356692292E-5</v>
      </c>
      <c r="Z39" s="2">
        <f t="shared" si="14"/>
        <v>1.9728683370862613E-3</v>
      </c>
    </row>
    <row r="40" spans="1:26" x14ac:dyDescent="0.25">
      <c r="A40">
        <v>0.4</v>
      </c>
      <c r="B40">
        <v>2</v>
      </c>
      <c r="C40">
        <v>313</v>
      </c>
      <c r="D40">
        <v>109</v>
      </c>
      <c r="E40">
        <v>422</v>
      </c>
      <c r="F40" s="1">
        <f t="shared" si="0"/>
        <v>1.25</v>
      </c>
      <c r="G40" s="1">
        <f t="shared" si="1"/>
        <v>1.2345971563981042</v>
      </c>
      <c r="H40" s="2">
        <f t="shared" si="2"/>
        <v>1.2476007677543248E-2</v>
      </c>
      <c r="J40">
        <v>999888208</v>
      </c>
      <c r="K40">
        <v>799944994</v>
      </c>
      <c r="L40" s="5">
        <f t="shared" si="15"/>
        <v>-184956</v>
      </c>
      <c r="M40" s="5">
        <f t="shared" si="3"/>
        <v>-438.28436018957348</v>
      </c>
      <c r="O40">
        <v>1282100350</v>
      </c>
      <c r="P40" s="1">
        <f t="shared" si="4"/>
        <v>1.2499311251260481</v>
      </c>
      <c r="Q40" s="6">
        <f t="shared" si="5"/>
        <v>-5.5099899161525911E-5</v>
      </c>
      <c r="R40" s="2">
        <f t="shared" si="6"/>
        <v>1.2420220351616751E-2</v>
      </c>
      <c r="S40" s="3">
        <f t="shared" si="7"/>
        <v>0.77988295377970995</v>
      </c>
      <c r="T40" s="3">
        <f t="shared" si="8"/>
        <v>0.78002721393844099</v>
      </c>
      <c r="U40" s="1">
        <f t="shared" si="9"/>
        <v>1.2496813946196721</v>
      </c>
      <c r="V40" s="6">
        <f t="shared" si="10"/>
        <v>-2.5488430426232609E-4</v>
      </c>
      <c r="W40" s="2">
        <f t="shared" si="11"/>
        <v>1.221794343474406E-2</v>
      </c>
      <c r="X40" s="1">
        <f t="shared" si="12"/>
        <v>1.2499311251260481</v>
      </c>
      <c r="Y40" s="6">
        <f t="shared" si="13"/>
        <v>-5.5099899161525911E-5</v>
      </c>
      <c r="Z40" s="2">
        <f t="shared" si="14"/>
        <v>1.2420220351616751E-2</v>
      </c>
    </row>
    <row r="41" spans="1:26" x14ac:dyDescent="0.25">
      <c r="A41">
        <v>0.4</v>
      </c>
      <c r="B41">
        <v>3</v>
      </c>
      <c r="C41">
        <v>312</v>
      </c>
      <c r="D41">
        <v>74</v>
      </c>
      <c r="E41">
        <v>386</v>
      </c>
      <c r="F41" s="1">
        <f t="shared" si="0"/>
        <v>1.3636363636363638</v>
      </c>
      <c r="G41" s="1">
        <f t="shared" si="1"/>
        <v>1.349740932642487</v>
      </c>
      <c r="H41" s="2">
        <f t="shared" si="2"/>
        <v>1.0294887454196633E-2</v>
      </c>
      <c r="J41">
        <v>999989657</v>
      </c>
      <c r="K41">
        <v>733335991</v>
      </c>
      <c r="L41" s="5">
        <f t="shared" si="15"/>
        <v>-83507</v>
      </c>
      <c r="M41" s="5">
        <f t="shared" si="3"/>
        <v>-216.33937823834196</v>
      </c>
      <c r="O41">
        <v>1174977987</v>
      </c>
      <c r="P41" s="1">
        <f t="shared" si="4"/>
        <v>1.363886941483611</v>
      </c>
      <c r="Q41" s="6">
        <f t="shared" si="5"/>
        <v>1.8375708798131402E-4</v>
      </c>
      <c r="R41" s="2">
        <f t="shared" si="6"/>
        <v>1.0480536300717625E-2</v>
      </c>
      <c r="S41" s="3">
        <f t="shared" si="7"/>
        <v>0.85107097159599809</v>
      </c>
      <c r="T41" s="3">
        <f t="shared" si="8"/>
        <v>0.85114204271471172</v>
      </c>
      <c r="U41" s="1">
        <f t="shared" si="9"/>
        <v>1.363752795916126</v>
      </c>
      <c r="V41" s="6">
        <f t="shared" si="10"/>
        <v>8.538367182562289E-5</v>
      </c>
      <c r="W41" s="2">
        <f t="shared" si="11"/>
        <v>1.0381150141314126E-2</v>
      </c>
      <c r="X41" s="1">
        <f t="shared" si="12"/>
        <v>1.3638869414836108</v>
      </c>
      <c r="Y41" s="6">
        <f t="shared" si="13"/>
        <v>1.837570879811512E-4</v>
      </c>
      <c r="Z41" s="2">
        <f t="shared" si="14"/>
        <v>1.048053630071746E-2</v>
      </c>
    </row>
    <row r="42" spans="1:26" x14ac:dyDescent="0.25">
      <c r="A42">
        <v>0.4</v>
      </c>
      <c r="B42">
        <v>4</v>
      </c>
      <c r="C42">
        <v>313</v>
      </c>
      <c r="D42">
        <v>55</v>
      </c>
      <c r="E42">
        <v>368</v>
      </c>
      <c r="F42" s="1">
        <f t="shared" si="0"/>
        <v>1.4285714285714286</v>
      </c>
      <c r="G42" s="1">
        <f t="shared" si="1"/>
        <v>1.4157608695652173</v>
      </c>
      <c r="H42" s="2">
        <f t="shared" si="2"/>
        <v>9.048533040855589E-3</v>
      </c>
      <c r="J42">
        <v>999698858</v>
      </c>
      <c r="K42">
        <v>699936894</v>
      </c>
      <c r="L42" s="5">
        <f t="shared" si="15"/>
        <v>-374306</v>
      </c>
      <c r="M42" s="5">
        <f t="shared" si="3"/>
        <v>-1017.1358695652174</v>
      </c>
      <c r="O42">
        <v>1121512629</v>
      </c>
      <c r="P42" s="1">
        <f t="shared" si="4"/>
        <v>1.4289068990947582</v>
      </c>
      <c r="Q42" s="6">
        <f t="shared" si="5"/>
        <v>2.3482936633072437E-4</v>
      </c>
      <c r="R42" s="2">
        <f t="shared" si="6"/>
        <v>9.2854872684665201E-3</v>
      </c>
      <c r="S42" s="3">
        <f t="shared" si="7"/>
        <v>0.89138439652827128</v>
      </c>
      <c r="T42" s="3">
        <f t="shared" si="8"/>
        <v>0.89171814756265222</v>
      </c>
      <c r="U42" s="1">
        <f t="shared" si="9"/>
        <v>1.4283508703413927</v>
      </c>
      <c r="V42" s="6">
        <f t="shared" si="10"/>
        <v>-1.5439076102510274E-4</v>
      </c>
      <c r="W42" s="2">
        <f t="shared" si="11"/>
        <v>8.8927452699281481E-3</v>
      </c>
      <c r="X42" s="1">
        <f t="shared" si="12"/>
        <v>1.4289068990947582</v>
      </c>
      <c r="Y42" s="6">
        <f t="shared" si="13"/>
        <v>2.3482936633072437E-4</v>
      </c>
      <c r="Z42" s="2">
        <f t="shared" si="14"/>
        <v>9.2854872684665201E-3</v>
      </c>
    </row>
    <row r="43" spans="1:26" x14ac:dyDescent="0.25">
      <c r="A43">
        <v>0.4</v>
      </c>
      <c r="B43">
        <v>5</v>
      </c>
      <c r="C43">
        <v>313</v>
      </c>
      <c r="D43">
        <v>45</v>
      </c>
      <c r="E43">
        <v>358</v>
      </c>
      <c r="F43" s="1">
        <f t="shared" si="0"/>
        <v>1.4705882352941178</v>
      </c>
      <c r="G43" s="1">
        <f t="shared" si="1"/>
        <v>1.4553072625698324</v>
      </c>
      <c r="H43" s="2">
        <f t="shared" si="2"/>
        <v>1.0500169357570322E-2</v>
      </c>
      <c r="J43">
        <v>999597421</v>
      </c>
      <c r="K43">
        <v>679936282</v>
      </c>
      <c r="L43" s="5">
        <f t="shared" si="15"/>
        <v>-475743</v>
      </c>
      <c r="M43" s="5">
        <f t="shared" si="3"/>
        <v>-1328.8910614525139</v>
      </c>
      <c r="O43">
        <v>1089430800</v>
      </c>
      <c r="P43" s="1">
        <f t="shared" si="4"/>
        <v>1.4709857046450312</v>
      </c>
      <c r="Q43" s="6">
        <f t="shared" si="5"/>
        <v>2.7027915862114503E-4</v>
      </c>
      <c r="R43" s="2">
        <f t="shared" si="6"/>
        <v>1.077328649313081E-2</v>
      </c>
      <c r="S43" s="3">
        <f t="shared" si="7"/>
        <v>0.91754099571996683</v>
      </c>
      <c r="T43" s="3">
        <f t="shared" si="8"/>
        <v>0.917977685227919</v>
      </c>
      <c r="U43" s="1">
        <f t="shared" si="9"/>
        <v>1.4702641025744683</v>
      </c>
      <c r="V43" s="6">
        <f t="shared" si="10"/>
        <v>-2.2041024936164886E-4</v>
      </c>
      <c r="W43" s="2">
        <f t="shared" si="11"/>
        <v>1.0277444763262231E-2</v>
      </c>
      <c r="X43" s="1">
        <f t="shared" si="12"/>
        <v>1.470985704645031</v>
      </c>
      <c r="Y43" s="6">
        <f t="shared" si="13"/>
        <v>2.7027915862099406E-4</v>
      </c>
      <c r="Z43" s="2">
        <f t="shared" si="14"/>
        <v>1.0773286493130658E-2</v>
      </c>
    </row>
    <row r="44" spans="1:26" x14ac:dyDescent="0.25">
      <c r="A44">
        <v>0.4</v>
      </c>
      <c r="B44">
        <v>6</v>
      </c>
      <c r="C44">
        <v>313</v>
      </c>
      <c r="D44">
        <v>37</v>
      </c>
      <c r="E44">
        <v>350</v>
      </c>
      <c r="F44" s="1">
        <f t="shared" si="0"/>
        <v>1.5</v>
      </c>
      <c r="G44" s="1">
        <f t="shared" si="1"/>
        <v>1.4885714285714287</v>
      </c>
      <c r="H44" s="2">
        <f t="shared" si="2"/>
        <v>7.6775431861803647E-3</v>
      </c>
      <c r="J44">
        <v>999699719</v>
      </c>
      <c r="K44">
        <v>666636552</v>
      </c>
      <c r="L44" s="5">
        <f t="shared" si="15"/>
        <v>-373445</v>
      </c>
      <c r="M44" s="5">
        <f t="shared" si="3"/>
        <v>-1066.9857142857143</v>
      </c>
      <c r="O44">
        <v>1068159769</v>
      </c>
      <c r="P44" s="1">
        <f t="shared" si="4"/>
        <v>1.5002784971954883</v>
      </c>
      <c r="Q44" s="6">
        <f t="shared" si="5"/>
        <v>1.8566479699222427E-4</v>
      </c>
      <c r="R44" s="2">
        <f t="shared" si="6"/>
        <v>7.8646334326696495E-3</v>
      </c>
      <c r="S44" s="3">
        <f t="shared" si="7"/>
        <v>0.93590841746072162</v>
      </c>
      <c r="T44" s="3">
        <f t="shared" si="8"/>
        <v>0.93625803276251274</v>
      </c>
      <c r="U44" s="1">
        <f t="shared" si="9"/>
        <v>1.4996959873275715</v>
      </c>
      <c r="V44" s="6">
        <f t="shared" si="10"/>
        <v>-2.0267511495234794E-4</v>
      </c>
      <c r="W44" s="2">
        <f t="shared" si="11"/>
        <v>7.4733120242802056E-3</v>
      </c>
      <c r="X44" s="1">
        <f t="shared" si="12"/>
        <v>1.5002784971954883</v>
      </c>
      <c r="Y44" s="6">
        <f t="shared" si="13"/>
        <v>1.8566479699222427E-4</v>
      </c>
      <c r="Z44" s="2">
        <f t="shared" si="14"/>
        <v>7.8646334326696495E-3</v>
      </c>
    </row>
    <row r="45" spans="1:26" x14ac:dyDescent="0.25">
      <c r="A45">
        <v>0.4</v>
      </c>
      <c r="B45">
        <v>7</v>
      </c>
      <c r="C45">
        <v>313</v>
      </c>
      <c r="D45">
        <v>32</v>
      </c>
      <c r="E45">
        <v>345</v>
      </c>
      <c r="F45" s="1">
        <f t="shared" si="0"/>
        <v>1.5217391304347827</v>
      </c>
      <c r="G45" s="1">
        <f t="shared" si="1"/>
        <v>1.510144927536232</v>
      </c>
      <c r="H45" s="2">
        <f t="shared" si="2"/>
        <v>7.6775431861804263E-3</v>
      </c>
      <c r="J45">
        <v>999802011</v>
      </c>
      <c r="K45">
        <v>657137318</v>
      </c>
      <c r="L45" s="5">
        <f t="shared" si="15"/>
        <v>-271153</v>
      </c>
      <c r="M45" s="5">
        <f t="shared" si="3"/>
        <v>-785.95072463768111</v>
      </c>
      <c r="O45">
        <v>1053032071</v>
      </c>
      <c r="P45" s="1">
        <f t="shared" si="4"/>
        <v>1.52183126908772</v>
      </c>
      <c r="Q45" s="6">
        <f t="shared" si="5"/>
        <v>6.0548257644534224E-5</v>
      </c>
      <c r="R45" s="2">
        <f t="shared" si="6"/>
        <v>7.7385563056878749E-3</v>
      </c>
      <c r="S45" s="3">
        <f t="shared" si="7"/>
        <v>0.94945067537264016</v>
      </c>
      <c r="T45" s="3">
        <f t="shared" si="8"/>
        <v>0.94970817275326835</v>
      </c>
      <c r="U45" s="1">
        <f t="shared" si="9"/>
        <v>1.5213960484350053</v>
      </c>
      <c r="V45" s="6">
        <f t="shared" si="10"/>
        <v>-2.2545388556800231E-4</v>
      </c>
      <c r="W45" s="2">
        <f t="shared" si="11"/>
        <v>7.4503583686694836E-3</v>
      </c>
      <c r="X45" s="1">
        <f t="shared" si="12"/>
        <v>1.5218312690877198</v>
      </c>
      <c r="Y45" s="6">
        <f t="shared" si="13"/>
        <v>6.0548257644388311E-5</v>
      </c>
      <c r="Z45" s="2">
        <f t="shared" si="14"/>
        <v>7.7385563056877275E-3</v>
      </c>
    </row>
    <row r="46" spans="1:26" x14ac:dyDescent="0.25">
      <c r="A46">
        <v>0.4</v>
      </c>
      <c r="B46">
        <v>8</v>
      </c>
      <c r="C46">
        <v>313</v>
      </c>
      <c r="D46">
        <v>28</v>
      </c>
      <c r="E46">
        <v>341</v>
      </c>
      <c r="F46" s="1">
        <f t="shared" si="0"/>
        <v>1.5384615384615383</v>
      </c>
      <c r="G46" s="1">
        <f t="shared" si="1"/>
        <v>1.5278592375366569</v>
      </c>
      <c r="H46" s="2">
        <f t="shared" si="2"/>
        <v>6.9393178798168474E-3</v>
      </c>
      <c r="J46">
        <v>999307501</v>
      </c>
      <c r="K46">
        <v>649938395</v>
      </c>
      <c r="L46" s="5">
        <f t="shared" si="15"/>
        <v>-765663</v>
      </c>
      <c r="M46" s="5">
        <f t="shared" si="3"/>
        <v>-2245.3460410557186</v>
      </c>
      <c r="O46">
        <v>1041460713</v>
      </c>
      <c r="P46" s="1">
        <f t="shared" si="4"/>
        <v>1.5387398804356052</v>
      </c>
      <c r="Q46" s="6">
        <f t="shared" si="5"/>
        <v>1.8092228314344763E-4</v>
      </c>
      <c r="R46" s="2">
        <f t="shared" si="6"/>
        <v>7.1214956401945695E-3</v>
      </c>
      <c r="S46" s="3">
        <f t="shared" si="7"/>
        <v>0.9595249139273101</v>
      </c>
      <c r="T46" s="3">
        <f t="shared" si="8"/>
        <v>0.96026009576416926</v>
      </c>
      <c r="U46" s="1">
        <f t="shared" si="9"/>
        <v>1.5375389688895629</v>
      </c>
      <c r="V46" s="6">
        <f t="shared" si="10"/>
        <v>-5.9967022178404334E-4</v>
      </c>
      <c r="W46" s="2">
        <f t="shared" si="11"/>
        <v>6.3354863557407836E-3</v>
      </c>
      <c r="X46" s="1">
        <f t="shared" si="12"/>
        <v>1.5387398804356049</v>
      </c>
      <c r="Y46" s="6">
        <f t="shared" si="13"/>
        <v>1.8092228314330329E-4</v>
      </c>
      <c r="Z46" s="2">
        <f t="shared" si="14"/>
        <v>7.1214956401944238E-3</v>
      </c>
    </row>
    <row r="47" spans="1:26" x14ac:dyDescent="0.25">
      <c r="A47">
        <v>0.4</v>
      </c>
      <c r="B47">
        <v>9</v>
      </c>
      <c r="C47">
        <v>313</v>
      </c>
      <c r="D47">
        <v>25</v>
      </c>
      <c r="E47">
        <v>338</v>
      </c>
      <c r="F47" s="1">
        <f t="shared" si="0"/>
        <v>1.5517241379310347</v>
      </c>
      <c r="G47" s="1">
        <f t="shared" si="1"/>
        <v>1.5414201183431953</v>
      </c>
      <c r="H47" s="2">
        <f t="shared" si="2"/>
        <v>6.6847574293468926E-3</v>
      </c>
      <c r="J47">
        <v>999706584</v>
      </c>
      <c r="K47">
        <v>644439673</v>
      </c>
      <c r="L47" s="5">
        <f t="shared" si="15"/>
        <v>-366580</v>
      </c>
      <c r="M47" s="5">
        <f t="shared" si="3"/>
        <v>-1084.5562130177516</v>
      </c>
      <c r="O47">
        <v>1032702847</v>
      </c>
      <c r="P47" s="1">
        <f t="shared" si="4"/>
        <v>1.551789207955965</v>
      </c>
      <c r="Q47" s="6">
        <f t="shared" si="5"/>
        <v>4.1934016066180743E-5</v>
      </c>
      <c r="R47" s="2">
        <f t="shared" si="6"/>
        <v>6.7269717641385146E-3</v>
      </c>
      <c r="S47" s="3">
        <f t="shared" si="7"/>
        <v>0.96804863751866854</v>
      </c>
      <c r="T47" s="3">
        <f t="shared" si="8"/>
        <v>0.96840360894250543</v>
      </c>
      <c r="U47" s="1">
        <f t="shared" si="9"/>
        <v>1.5511973502317586</v>
      </c>
      <c r="V47" s="6">
        <f t="shared" si="10"/>
        <v>-3.3948540620012399E-4</v>
      </c>
      <c r="W47" s="2">
        <f t="shared" si="11"/>
        <v>6.3430026455555174E-3</v>
      </c>
      <c r="X47" s="1">
        <f t="shared" si="12"/>
        <v>1.5517892079559648</v>
      </c>
      <c r="Y47" s="6">
        <f t="shared" si="13"/>
        <v>4.1934016066037642E-5</v>
      </c>
      <c r="Z47" s="2">
        <f t="shared" si="14"/>
        <v>6.7269717641383706E-3</v>
      </c>
    </row>
    <row r="48" spans="1:26" x14ac:dyDescent="0.25">
      <c r="A48">
        <v>0.4</v>
      </c>
      <c r="B48">
        <v>10</v>
      </c>
      <c r="C48">
        <v>313</v>
      </c>
      <c r="D48">
        <v>22</v>
      </c>
      <c r="E48">
        <v>335</v>
      </c>
      <c r="F48" s="1">
        <f t="shared" si="0"/>
        <v>1.5625</v>
      </c>
      <c r="G48" s="1">
        <f t="shared" si="1"/>
        <v>1.5552238805970149</v>
      </c>
      <c r="H48" s="2">
        <f t="shared" si="2"/>
        <v>4.6785028790787206E-3</v>
      </c>
      <c r="J48">
        <v>999108782</v>
      </c>
      <c r="K48">
        <v>639941102</v>
      </c>
      <c r="L48" s="5">
        <f t="shared" si="15"/>
        <v>-964382</v>
      </c>
      <c r="M48" s="5">
        <f t="shared" si="3"/>
        <v>-2878.7522388059701</v>
      </c>
      <c r="O48">
        <v>1025425777</v>
      </c>
      <c r="P48" s="1">
        <f t="shared" si="4"/>
        <v>1.5628016858405931</v>
      </c>
      <c r="Q48" s="6">
        <f t="shared" si="5"/>
        <v>1.9307893797957832E-4</v>
      </c>
      <c r="R48" s="2">
        <f t="shared" si="6"/>
        <v>4.872485137425526E-3</v>
      </c>
      <c r="S48" s="3">
        <f t="shared" si="7"/>
        <v>0.97433554374165099</v>
      </c>
      <c r="T48" s="3">
        <f t="shared" si="8"/>
        <v>0.97527601356563132</v>
      </c>
      <c r="U48" s="1">
        <f t="shared" si="9"/>
        <v>1.5612714641721936</v>
      </c>
      <c r="V48" s="6">
        <f t="shared" si="10"/>
        <v>-7.8626292979606656E-4</v>
      </c>
      <c r="W48" s="2">
        <f t="shared" si="11"/>
        <v>3.8885614159018906E-3</v>
      </c>
      <c r="X48" s="1">
        <f t="shared" si="12"/>
        <v>1.5628016858405931</v>
      </c>
      <c r="Y48" s="6">
        <f t="shared" si="13"/>
        <v>1.9307893797957832E-4</v>
      </c>
      <c r="Z48" s="2">
        <f t="shared" si="14"/>
        <v>4.872485137425526E-3</v>
      </c>
    </row>
    <row r="49" spans="1:26" x14ac:dyDescent="0.25">
      <c r="A49">
        <v>0.4</v>
      </c>
      <c r="B49">
        <v>11</v>
      </c>
      <c r="C49">
        <v>313</v>
      </c>
      <c r="D49">
        <v>21</v>
      </c>
      <c r="E49">
        <v>334</v>
      </c>
      <c r="F49" s="1">
        <f t="shared" si="0"/>
        <v>1.5714285714285714</v>
      </c>
      <c r="G49" s="1">
        <f t="shared" si="1"/>
        <v>1.5598802395209581</v>
      </c>
      <c r="H49" s="2">
        <f t="shared" si="2"/>
        <v>7.4033452152453688E-3</v>
      </c>
      <c r="J49">
        <v>999412178</v>
      </c>
      <c r="K49">
        <v>636342642</v>
      </c>
      <c r="L49" s="5">
        <f t="shared" si="15"/>
        <v>-660986</v>
      </c>
      <c r="M49" s="5">
        <f t="shared" si="3"/>
        <v>-1979</v>
      </c>
      <c r="O49">
        <v>1019732631</v>
      </c>
      <c r="P49" s="1">
        <f t="shared" si="4"/>
        <v>1.5715267750414863</v>
      </c>
      <c r="Q49" s="6">
        <f t="shared" si="5"/>
        <v>6.2493208218575546E-5</v>
      </c>
      <c r="R49" s="2">
        <f t="shared" si="6"/>
        <v>7.4663010822579945E-3</v>
      </c>
      <c r="S49" s="3">
        <f t="shared" si="7"/>
        <v>0.98007276379880792</v>
      </c>
      <c r="T49" s="3">
        <f t="shared" si="8"/>
        <v>0.98072095919817637</v>
      </c>
      <c r="U49" s="1">
        <f t="shared" si="9"/>
        <v>1.5704647631506108</v>
      </c>
      <c r="V49" s="6">
        <f t="shared" si="10"/>
        <v>-6.1333254052038785E-4</v>
      </c>
      <c r="W49" s="2">
        <f t="shared" si="11"/>
        <v>6.7854719621957653E-3</v>
      </c>
      <c r="X49" s="1">
        <f t="shared" si="12"/>
        <v>1.5715267750414863</v>
      </c>
      <c r="Y49" s="6">
        <f t="shared" si="13"/>
        <v>6.2493208218575546E-5</v>
      </c>
      <c r="Z49" s="2">
        <f t="shared" si="14"/>
        <v>7.4663010822579945E-3</v>
      </c>
    </row>
    <row r="50" spans="1:26" x14ac:dyDescent="0.25">
      <c r="A50">
        <v>0.4</v>
      </c>
      <c r="B50">
        <v>12</v>
      </c>
      <c r="C50">
        <v>313</v>
      </c>
      <c r="D50">
        <v>19</v>
      </c>
      <c r="E50">
        <v>332</v>
      </c>
      <c r="F50" s="1">
        <f t="shared" si="0"/>
        <v>1.5789473684210527</v>
      </c>
      <c r="G50" s="1">
        <f t="shared" si="1"/>
        <v>1.5692771084337349</v>
      </c>
      <c r="H50" s="2">
        <f t="shared" si="2"/>
        <v>6.1622386099606345E-3</v>
      </c>
      <c r="J50">
        <v>999713425</v>
      </c>
      <c r="K50">
        <v>633344242</v>
      </c>
      <c r="L50" s="5">
        <f t="shared" si="15"/>
        <v>-359739</v>
      </c>
      <c r="M50" s="5">
        <f t="shared" si="3"/>
        <v>-1083.551204819277</v>
      </c>
      <c r="O50">
        <v>1014881602</v>
      </c>
      <c r="P50" s="1">
        <f t="shared" si="4"/>
        <v>1.5790385103463527</v>
      </c>
      <c r="Q50" s="6">
        <f t="shared" si="5"/>
        <v>5.7723219356679382E-5</v>
      </c>
      <c r="R50" s="2">
        <f t="shared" si="6"/>
        <v>6.2203175335683245E-3</v>
      </c>
      <c r="S50" s="3">
        <f t="shared" si="7"/>
        <v>0.98505423985407903</v>
      </c>
      <c r="T50" s="3">
        <f t="shared" si="8"/>
        <v>0.98540870386179291</v>
      </c>
      <c r="U50" s="1">
        <f t="shared" si="9"/>
        <v>1.5784470608965031</v>
      </c>
      <c r="V50" s="6">
        <f t="shared" si="10"/>
        <v>-3.1686143221471377E-4</v>
      </c>
      <c r="W50" s="2">
        <f t="shared" si="11"/>
        <v>5.8434246019943197E-3</v>
      </c>
      <c r="X50" s="1">
        <f t="shared" si="12"/>
        <v>1.5790385103463527</v>
      </c>
      <c r="Y50" s="6">
        <f t="shared" si="13"/>
        <v>5.7723219356679382E-5</v>
      </c>
      <c r="Z50" s="2">
        <f t="shared" si="14"/>
        <v>6.2203175335683245E-3</v>
      </c>
    </row>
    <row r="51" spans="1:26" x14ac:dyDescent="0.25">
      <c r="A51">
        <v>0.5</v>
      </c>
      <c r="B51">
        <v>1</v>
      </c>
      <c r="C51">
        <v>261</v>
      </c>
      <c r="D51">
        <v>261</v>
      </c>
      <c r="E51">
        <v>522</v>
      </c>
      <c r="F51" s="1">
        <f t="shared" si="0"/>
        <v>1</v>
      </c>
      <c r="G51" s="1">
        <f t="shared" si="1"/>
        <v>0.99808429118773945</v>
      </c>
      <c r="H51" s="2">
        <f t="shared" si="2"/>
        <v>1.9193857965451218E-3</v>
      </c>
      <c r="J51">
        <v>999986768</v>
      </c>
      <c r="K51">
        <v>999973182</v>
      </c>
      <c r="L51" s="5">
        <f t="shared" si="15"/>
        <v>-86396</v>
      </c>
      <c r="M51" s="5">
        <f t="shared" si="3"/>
        <v>-165.5095785440613</v>
      </c>
      <c r="O51">
        <v>1602332573</v>
      </c>
      <c r="P51" s="1">
        <f t="shared" si="4"/>
        <v>1.0001276638841692</v>
      </c>
      <c r="Q51" s="6">
        <f t="shared" si="5"/>
        <v>1.276638841691824E-4</v>
      </c>
      <c r="R51" s="2">
        <f t="shared" si="6"/>
        <v>2.0472947169603104E-3</v>
      </c>
      <c r="S51" s="3">
        <f t="shared" si="7"/>
        <v>0.62408190712103806</v>
      </c>
      <c r="T51" s="3">
        <f t="shared" si="8"/>
        <v>0.62413582601494055</v>
      </c>
      <c r="U51" s="1">
        <f t="shared" si="9"/>
        <v>1.0000264068705615</v>
      </c>
      <c r="V51" s="6">
        <f t="shared" si="10"/>
        <v>2.6406870561546114E-5</v>
      </c>
      <c r="W51" s="2">
        <f t="shared" si="11"/>
        <v>1.945843352078955E-3</v>
      </c>
      <c r="X51" s="1">
        <f t="shared" si="12"/>
        <v>1.0001276638841692</v>
      </c>
      <c r="Y51" s="6">
        <f t="shared" si="13"/>
        <v>1.276638841691824E-4</v>
      </c>
      <c r="Z51" s="2">
        <f t="shared" si="14"/>
        <v>2.0472947169603104E-3</v>
      </c>
    </row>
    <row r="52" spans="1:26" x14ac:dyDescent="0.25">
      <c r="A52">
        <v>0.5</v>
      </c>
      <c r="B52">
        <v>2</v>
      </c>
      <c r="C52">
        <v>263</v>
      </c>
      <c r="D52">
        <v>138</v>
      </c>
      <c r="E52">
        <v>401</v>
      </c>
      <c r="F52" s="1">
        <f t="shared" si="0"/>
        <v>1.3333333333333333</v>
      </c>
      <c r="G52" s="1">
        <f t="shared" si="1"/>
        <v>1.2992518703241895</v>
      </c>
      <c r="H52" s="2">
        <f t="shared" si="2"/>
        <v>2.6231605886116376E-2</v>
      </c>
      <c r="J52">
        <v>999889688</v>
      </c>
      <c r="K52">
        <v>749938483</v>
      </c>
      <c r="L52" s="5">
        <f t="shared" si="15"/>
        <v>-183476</v>
      </c>
      <c r="M52" s="5">
        <f t="shared" si="3"/>
        <v>-457.54613466334166</v>
      </c>
      <c r="O52">
        <v>1201962741</v>
      </c>
      <c r="P52" s="1">
        <f t="shared" si="4"/>
        <v>1.3332668961657939</v>
      </c>
      <c r="Q52" s="6">
        <f t="shared" si="5"/>
        <v>-4.9827875654551157E-5</v>
      </c>
      <c r="R52" s="2">
        <f t="shared" si="6"/>
        <v>2.6180470945265513E-2</v>
      </c>
      <c r="S52" s="3">
        <f t="shared" si="7"/>
        <v>0.83188076792473553</v>
      </c>
      <c r="T52" s="3">
        <f t="shared" si="8"/>
        <v>0.8320334149193066</v>
      </c>
      <c r="U52" s="1">
        <f t="shared" si="9"/>
        <v>1.3330024886158938</v>
      </c>
      <c r="V52" s="6">
        <f t="shared" si="10"/>
        <v>-2.4813353807962013E-4</v>
      </c>
      <c r="W52" s="2">
        <f t="shared" si="11"/>
        <v>2.5976963406858723E-2</v>
      </c>
      <c r="X52" s="1">
        <f t="shared" si="12"/>
        <v>1.3332668961657939</v>
      </c>
      <c r="Y52" s="6">
        <f t="shared" si="13"/>
        <v>-4.9827875654551157E-5</v>
      </c>
      <c r="Z52" s="2">
        <f t="shared" si="14"/>
        <v>2.6180470945265513E-2</v>
      </c>
    </row>
    <row r="53" spans="1:26" x14ac:dyDescent="0.25">
      <c r="A53">
        <v>0.5</v>
      </c>
      <c r="B53">
        <v>3</v>
      </c>
      <c r="C53">
        <v>261</v>
      </c>
      <c r="D53">
        <v>93</v>
      </c>
      <c r="E53">
        <v>354</v>
      </c>
      <c r="F53" s="1">
        <f t="shared" si="0"/>
        <v>1.5</v>
      </c>
      <c r="G53" s="1">
        <f t="shared" si="1"/>
        <v>1.4717514124293785</v>
      </c>
      <c r="H53" s="2">
        <f t="shared" si="2"/>
        <v>1.9193857965451106E-2</v>
      </c>
      <c r="J53">
        <v>999889642</v>
      </c>
      <c r="K53">
        <v>666627285</v>
      </c>
      <c r="L53" s="5">
        <f t="shared" si="15"/>
        <v>-183522</v>
      </c>
      <c r="M53" s="5">
        <f t="shared" si="3"/>
        <v>-518.42372881355936</v>
      </c>
      <c r="O53">
        <v>1068216712</v>
      </c>
      <c r="P53" s="1">
        <f t="shared" si="4"/>
        <v>1.5001985224511261</v>
      </c>
      <c r="Q53" s="6">
        <f t="shared" si="5"/>
        <v>1.3234830075070647E-4</v>
      </c>
      <c r="R53" s="2">
        <f t="shared" si="6"/>
        <v>1.9328746540688391E-2</v>
      </c>
      <c r="S53" s="3">
        <f t="shared" si="7"/>
        <v>0.9360363218133213</v>
      </c>
      <c r="T53" s="3">
        <f t="shared" si="8"/>
        <v>0.93620812403092224</v>
      </c>
      <c r="U53" s="1">
        <f t="shared" si="9"/>
        <v>1.4999009407618786</v>
      </c>
      <c r="V53" s="6">
        <f t="shared" si="10"/>
        <v>-6.6039492080912268E-5</v>
      </c>
      <c r="W53" s="2">
        <f t="shared" si="11"/>
        <v>1.9126550920739081E-2</v>
      </c>
      <c r="X53" s="1">
        <f t="shared" si="12"/>
        <v>1.5001985224511258</v>
      </c>
      <c r="Y53" s="6">
        <f t="shared" si="13"/>
        <v>1.3234830075055845E-4</v>
      </c>
      <c r="Z53" s="2">
        <f t="shared" si="14"/>
        <v>1.9328746540688238E-2</v>
      </c>
    </row>
    <row r="54" spans="1:26" x14ac:dyDescent="0.25">
      <c r="A54">
        <v>0.5</v>
      </c>
      <c r="B54">
        <v>4</v>
      </c>
      <c r="C54">
        <v>260</v>
      </c>
      <c r="D54">
        <v>70</v>
      </c>
      <c r="E54">
        <v>330</v>
      </c>
      <c r="F54" s="1">
        <f t="shared" si="0"/>
        <v>1.6</v>
      </c>
      <c r="G54" s="1">
        <f t="shared" si="1"/>
        <v>1.5787878787878789</v>
      </c>
      <c r="H54" s="2">
        <f t="shared" si="2"/>
        <v>1.3435700575815755E-2</v>
      </c>
      <c r="J54">
        <v>999695151</v>
      </c>
      <c r="K54">
        <v>624927102</v>
      </c>
      <c r="L54" s="5">
        <f t="shared" si="15"/>
        <v>-378013</v>
      </c>
      <c r="M54" s="5">
        <f t="shared" si="3"/>
        <v>-1145.4939393939394</v>
      </c>
      <c r="O54">
        <v>1001310220</v>
      </c>
      <c r="P54" s="1">
        <f t="shared" si="4"/>
        <v>1.6004402042356065</v>
      </c>
      <c r="Q54" s="6">
        <f t="shared" si="5"/>
        <v>2.7512764725401428E-4</v>
      </c>
      <c r="R54" s="2">
        <f t="shared" si="6"/>
        <v>1.3714524755758403E-2</v>
      </c>
      <c r="S54" s="3">
        <f t="shared" si="7"/>
        <v>0.99838704432678216</v>
      </c>
      <c r="T54" s="3">
        <f t="shared" si="8"/>
        <v>0.99876456269466618</v>
      </c>
      <c r="U54" s="1">
        <f t="shared" si="9"/>
        <v>1.5998114946322166</v>
      </c>
      <c r="V54" s="6">
        <f t="shared" si="10"/>
        <v>-1.1781585486467239E-4</v>
      </c>
      <c r="W54" s="2">
        <f t="shared" si="11"/>
        <v>1.3316301782402036E-2</v>
      </c>
      <c r="X54" s="1">
        <f t="shared" si="12"/>
        <v>1.6004402042356063</v>
      </c>
      <c r="Y54" s="6">
        <f t="shared" si="13"/>
        <v>2.7512764725387551E-4</v>
      </c>
      <c r="Z54" s="2">
        <f t="shared" si="14"/>
        <v>1.3714524755758262E-2</v>
      </c>
    </row>
    <row r="55" spans="1:26" x14ac:dyDescent="0.25">
      <c r="A55">
        <v>0.5</v>
      </c>
      <c r="B55">
        <v>5</v>
      </c>
      <c r="C55">
        <v>262</v>
      </c>
      <c r="D55">
        <v>56</v>
      </c>
      <c r="E55">
        <v>318</v>
      </c>
      <c r="F55" s="1">
        <f t="shared" si="0"/>
        <v>1.6666666666666667</v>
      </c>
      <c r="G55" s="1">
        <f t="shared" si="1"/>
        <v>1.6383647798742138</v>
      </c>
      <c r="H55" s="2">
        <f t="shared" si="2"/>
        <v>1.7274472168906013E-2</v>
      </c>
      <c r="J55">
        <v>999597432</v>
      </c>
      <c r="K55">
        <v>599925853</v>
      </c>
      <c r="L55" s="5">
        <f t="shared" si="15"/>
        <v>-475732</v>
      </c>
      <c r="M55" s="5">
        <f t="shared" si="3"/>
        <v>-1496.0125786163521</v>
      </c>
      <c r="O55">
        <v>961400883</v>
      </c>
      <c r="P55" s="1">
        <f t="shared" si="4"/>
        <v>1.6668771178983826</v>
      </c>
      <c r="Q55" s="6">
        <f t="shared" si="5"/>
        <v>1.2627073902948815E-4</v>
      </c>
      <c r="R55" s="2">
        <f t="shared" si="6"/>
        <v>1.7402924168302615E-2</v>
      </c>
      <c r="S55" s="3">
        <f t="shared" si="7"/>
        <v>1.0397300956088262</v>
      </c>
      <c r="T55" s="3">
        <f t="shared" si="8"/>
        <v>1.0402249276902318</v>
      </c>
      <c r="U55" s="1">
        <f t="shared" si="9"/>
        <v>1.6660594382929665</v>
      </c>
      <c r="V55" s="6">
        <f t="shared" si="10"/>
        <v>-3.6433702422011827E-4</v>
      </c>
      <c r="W55" s="2">
        <f t="shared" si="11"/>
        <v>1.6903841414900905E-2</v>
      </c>
      <c r="X55" s="1">
        <f t="shared" si="12"/>
        <v>1.6668771178983823</v>
      </c>
      <c r="Y55" s="6">
        <f t="shared" si="13"/>
        <v>1.2627073902935493E-4</v>
      </c>
      <c r="Z55" s="2">
        <f t="shared" si="14"/>
        <v>1.740292416830248E-2</v>
      </c>
    </row>
    <row r="56" spans="1:26" x14ac:dyDescent="0.25">
      <c r="A56">
        <v>0.5</v>
      </c>
      <c r="B56">
        <v>6</v>
      </c>
      <c r="C56">
        <v>261</v>
      </c>
      <c r="D56">
        <v>46</v>
      </c>
      <c r="E56">
        <v>307</v>
      </c>
      <c r="F56" s="1">
        <f t="shared" si="0"/>
        <v>1.7142857142857142</v>
      </c>
      <c r="G56" s="1">
        <f t="shared" si="1"/>
        <v>1.6970684039087949</v>
      </c>
      <c r="H56" s="2">
        <f t="shared" si="2"/>
        <v>1.014532492459545E-2</v>
      </c>
      <c r="J56">
        <v>999899754</v>
      </c>
      <c r="K56">
        <v>583325688</v>
      </c>
      <c r="L56" s="5">
        <f t="shared" si="15"/>
        <v>-173410</v>
      </c>
      <c r="M56" s="5">
        <f t="shared" si="3"/>
        <v>-564.85342019543975</v>
      </c>
      <c r="O56">
        <v>934729341</v>
      </c>
      <c r="P56" s="1">
        <f t="shared" si="4"/>
        <v>1.7144397449699826</v>
      </c>
      <c r="Q56" s="6">
        <f t="shared" si="5"/>
        <v>8.9851232489927366E-5</v>
      </c>
      <c r="R56" s="2">
        <f t="shared" si="6"/>
        <v>1.0236087727033863E-2</v>
      </c>
      <c r="S56" s="3">
        <f t="shared" si="7"/>
        <v>1.069721158993767</v>
      </c>
      <c r="T56" s="3">
        <f t="shared" si="8"/>
        <v>1.0699066779374802</v>
      </c>
      <c r="U56" s="1">
        <f t="shared" si="9"/>
        <v>1.714117000950768</v>
      </c>
      <c r="V56" s="6">
        <f t="shared" si="10"/>
        <v>-9.8416112051931875E-5</v>
      </c>
      <c r="W56" s="2">
        <f t="shared" si="11"/>
        <v>1.0045910349108936E-2</v>
      </c>
      <c r="X56" s="1">
        <f t="shared" si="12"/>
        <v>1.7144397449699829</v>
      </c>
      <c r="Y56" s="6">
        <f t="shared" si="13"/>
        <v>8.9851232490056887E-5</v>
      </c>
      <c r="Z56" s="2">
        <f t="shared" si="14"/>
        <v>1.0236087727033993E-2</v>
      </c>
    </row>
    <row r="57" spans="1:26" x14ac:dyDescent="0.25">
      <c r="A57">
        <v>0.5</v>
      </c>
      <c r="B57">
        <v>7</v>
      </c>
      <c r="C57">
        <v>262</v>
      </c>
      <c r="D57">
        <v>39</v>
      </c>
      <c r="E57">
        <v>301</v>
      </c>
      <c r="F57" s="1">
        <f t="shared" si="0"/>
        <v>1.75</v>
      </c>
      <c r="G57" s="1">
        <f t="shared" si="1"/>
        <v>1.7308970099667773</v>
      </c>
      <c r="H57" s="2">
        <f t="shared" si="2"/>
        <v>1.1036468330134414E-2</v>
      </c>
      <c r="J57">
        <v>999902038</v>
      </c>
      <c r="K57">
        <v>571426139</v>
      </c>
      <c r="L57" s="5">
        <f t="shared" si="15"/>
        <v>-171126</v>
      </c>
      <c r="M57" s="5">
        <f t="shared" si="3"/>
        <v>-568.52491694352159</v>
      </c>
      <c r="O57">
        <v>915721988</v>
      </c>
      <c r="P57" s="1">
        <f t="shared" si="4"/>
        <v>1.7500258309839776</v>
      </c>
      <c r="Q57" s="6">
        <f t="shared" si="5"/>
        <v>1.4760562272897459E-5</v>
      </c>
      <c r="R57" s="2">
        <f t="shared" si="6"/>
        <v>1.1051391796885371E-2</v>
      </c>
      <c r="S57" s="3">
        <f t="shared" si="7"/>
        <v>1.0919275185079427</v>
      </c>
      <c r="T57" s="3">
        <f t="shared" si="8"/>
        <v>1.0921143940031721</v>
      </c>
      <c r="U57" s="1">
        <f t="shared" si="9"/>
        <v>1.7497003845759722</v>
      </c>
      <c r="V57" s="6">
        <f t="shared" si="10"/>
        <v>-1.7120881373016466E-4</v>
      </c>
      <c r="W57" s="2">
        <f t="shared" si="11"/>
        <v>1.0863369975753677E-2</v>
      </c>
      <c r="X57" s="1">
        <f t="shared" si="12"/>
        <v>1.7500258309839776</v>
      </c>
      <c r="Y57" s="6">
        <f t="shared" si="13"/>
        <v>1.4760562272897459E-5</v>
      </c>
      <c r="Z57" s="2">
        <f t="shared" si="14"/>
        <v>1.1051391796885371E-2</v>
      </c>
    </row>
    <row r="58" spans="1:26" x14ac:dyDescent="0.25">
      <c r="A58">
        <v>0.5</v>
      </c>
      <c r="B58">
        <v>8</v>
      </c>
      <c r="C58">
        <v>261</v>
      </c>
      <c r="D58">
        <v>35</v>
      </c>
      <c r="E58">
        <v>296</v>
      </c>
      <c r="F58" s="1">
        <f t="shared" si="0"/>
        <v>1.7777777777777777</v>
      </c>
      <c r="G58" s="1">
        <f t="shared" si="1"/>
        <v>1.7601351351351351</v>
      </c>
      <c r="H58" s="2">
        <f t="shared" si="2"/>
        <v>1.0023459159735524E-2</v>
      </c>
      <c r="J58">
        <v>999304226</v>
      </c>
      <c r="K58">
        <v>562426963</v>
      </c>
      <c r="L58" s="5">
        <f t="shared" si="15"/>
        <v>-768938</v>
      </c>
      <c r="M58" s="5">
        <f t="shared" si="3"/>
        <v>-2597.7635135135133</v>
      </c>
      <c r="O58">
        <v>901188511</v>
      </c>
      <c r="P58" s="1">
        <f t="shared" si="4"/>
        <v>1.7782485167523401</v>
      </c>
      <c r="Q58" s="6">
        <f t="shared" si="5"/>
        <v>2.6479067319135074E-4</v>
      </c>
      <c r="R58" s="2">
        <f t="shared" si="6"/>
        <v>1.0290903951425486E-2</v>
      </c>
      <c r="S58" s="3">
        <f t="shared" si="7"/>
        <v>1.1088736860294928</v>
      </c>
      <c r="T58" s="3">
        <f t="shared" si="8"/>
        <v>1.1097269348121994</v>
      </c>
      <c r="U58" s="1">
        <f t="shared" si="9"/>
        <v>1.7768548571274665</v>
      </c>
      <c r="V58" s="6">
        <f t="shared" si="10"/>
        <v>-5.1914286580004299E-4</v>
      </c>
      <c r="W58" s="2">
        <f t="shared" si="11"/>
        <v>9.4991126866220653E-3</v>
      </c>
      <c r="X58" s="1">
        <f t="shared" si="12"/>
        <v>1.7782485167523401</v>
      </c>
      <c r="Y58" s="6">
        <f t="shared" si="13"/>
        <v>2.6479067319135074E-4</v>
      </c>
      <c r="Z58" s="2">
        <f t="shared" si="14"/>
        <v>1.0290903951425486E-2</v>
      </c>
    </row>
    <row r="59" spans="1:26" x14ac:dyDescent="0.25">
      <c r="A59">
        <v>0.5</v>
      </c>
      <c r="B59">
        <v>9</v>
      </c>
      <c r="C59">
        <v>261</v>
      </c>
      <c r="D59">
        <v>31</v>
      </c>
      <c r="E59">
        <v>292</v>
      </c>
      <c r="F59" s="1">
        <f t="shared" si="0"/>
        <v>1.7999999999999998</v>
      </c>
      <c r="G59" s="1">
        <f t="shared" si="1"/>
        <v>1.7842465753424657</v>
      </c>
      <c r="H59" s="2">
        <f t="shared" si="2"/>
        <v>8.8291746641074344E-3</v>
      </c>
      <c r="J59">
        <v>999626529</v>
      </c>
      <c r="K59">
        <v>555528070</v>
      </c>
      <c r="L59" s="5">
        <f t="shared" si="15"/>
        <v>-446635</v>
      </c>
      <c r="M59" s="5">
        <f t="shared" si="3"/>
        <v>-1529.5719178082193</v>
      </c>
      <c r="O59">
        <v>890195728</v>
      </c>
      <c r="P59" s="1">
        <f t="shared" si="4"/>
        <v>1.8002076201830526</v>
      </c>
      <c r="Q59" s="6">
        <f t="shared" si="5"/>
        <v>1.1534454614042173E-4</v>
      </c>
      <c r="R59" s="2">
        <f t="shared" si="6"/>
        <v>8.9455376073922822E-3</v>
      </c>
      <c r="S59" s="3">
        <f t="shared" si="7"/>
        <v>1.1229289217617993</v>
      </c>
      <c r="T59" s="3">
        <f t="shared" si="8"/>
        <v>1.1234306485011576</v>
      </c>
      <c r="U59" s="1">
        <f t="shared" si="9"/>
        <v>1.799376911887774</v>
      </c>
      <c r="V59" s="6">
        <f t="shared" si="10"/>
        <v>-3.4616006234765452E-4</v>
      </c>
      <c r="W59" s="2">
        <f t="shared" si="11"/>
        <v>8.4799582941075743E-3</v>
      </c>
      <c r="X59" s="1">
        <f t="shared" si="12"/>
        <v>1.8002076201830526</v>
      </c>
      <c r="Y59" s="6">
        <f t="shared" si="13"/>
        <v>1.1534454614042173E-4</v>
      </c>
      <c r="Z59" s="2">
        <f t="shared" si="14"/>
        <v>8.9455376073922822E-3</v>
      </c>
    </row>
    <row r="60" spans="1:26" x14ac:dyDescent="0.25">
      <c r="A60">
        <v>0.5</v>
      </c>
      <c r="B60">
        <v>10</v>
      </c>
      <c r="C60">
        <v>261</v>
      </c>
      <c r="D60">
        <v>28</v>
      </c>
      <c r="E60">
        <v>289</v>
      </c>
      <c r="F60" s="1">
        <f t="shared" si="0"/>
        <v>1.8181818181818181</v>
      </c>
      <c r="G60" s="1">
        <f t="shared" si="1"/>
        <v>1.8027681660899655</v>
      </c>
      <c r="H60" s="2">
        <f t="shared" si="2"/>
        <v>8.5499912755190241E-3</v>
      </c>
      <c r="J60">
        <v>999112826</v>
      </c>
      <c r="K60">
        <v>549929339</v>
      </c>
      <c r="L60" s="5">
        <f t="shared" si="15"/>
        <v>-960338</v>
      </c>
      <c r="M60" s="5">
        <f t="shared" si="3"/>
        <v>-3322.9688581314881</v>
      </c>
      <c r="O60">
        <v>881203635</v>
      </c>
      <c r="P60" s="1">
        <f t="shared" si="4"/>
        <v>1.8185775334437879</v>
      </c>
      <c r="Q60" s="6">
        <f t="shared" si="5"/>
        <v>2.1764339408338884E-4</v>
      </c>
      <c r="R60" s="2">
        <f t="shared" si="6"/>
        <v>8.7694955187230007E-3</v>
      </c>
      <c r="S60" s="3">
        <f t="shared" si="7"/>
        <v>1.1338047033816423</v>
      </c>
      <c r="T60" s="3">
        <f t="shared" si="8"/>
        <v>1.1348945059673976</v>
      </c>
      <c r="U60" s="1">
        <f t="shared" si="9"/>
        <v>1.8168042218147242</v>
      </c>
      <c r="V60" s="6">
        <f t="shared" si="10"/>
        <v>-7.5767800190164054E-4</v>
      </c>
      <c r="W60" s="2">
        <f t="shared" si="11"/>
        <v>7.7858351333114726E-3</v>
      </c>
      <c r="X60" s="1">
        <f t="shared" si="12"/>
        <v>1.8185775334437877</v>
      </c>
      <c r="Y60" s="6">
        <f t="shared" si="13"/>
        <v>2.1764339408326673E-4</v>
      </c>
      <c r="Z60" s="2">
        <f t="shared" si="14"/>
        <v>8.7694955187228776E-3</v>
      </c>
    </row>
    <row r="61" spans="1:26" x14ac:dyDescent="0.25">
      <c r="A61">
        <v>0.5</v>
      </c>
      <c r="B61">
        <v>11</v>
      </c>
      <c r="C61">
        <v>261</v>
      </c>
      <c r="D61">
        <v>25</v>
      </c>
      <c r="E61">
        <v>286</v>
      </c>
      <c r="F61" s="1">
        <f t="shared" si="0"/>
        <v>1.8333333333333335</v>
      </c>
      <c r="G61" s="1">
        <f t="shared" si="1"/>
        <v>1.8216783216783217</v>
      </c>
      <c r="H61" s="2">
        <f t="shared" si="2"/>
        <v>6.3979526551504401E-3</v>
      </c>
      <c r="J61">
        <v>999518492</v>
      </c>
      <c r="K61">
        <v>545430761</v>
      </c>
      <c r="L61" s="5">
        <f t="shared" si="15"/>
        <v>-554672</v>
      </c>
      <c r="M61" s="5">
        <f t="shared" si="3"/>
        <v>-1939.4125874125873</v>
      </c>
      <c r="O61">
        <v>874053558</v>
      </c>
      <c r="P61" s="1">
        <f t="shared" si="4"/>
        <v>1.8334541611693778</v>
      </c>
      <c r="Q61" s="6">
        <f t="shared" si="5"/>
        <v>6.5906092387788746E-5</v>
      </c>
      <c r="R61" s="2">
        <f t="shared" si="6"/>
        <v>6.4642804115970119E-3</v>
      </c>
      <c r="S61" s="3">
        <f t="shared" si="7"/>
        <v>1.1435437598207225</v>
      </c>
      <c r="T61" s="3">
        <f t="shared" si="8"/>
        <v>1.1441783570887312</v>
      </c>
      <c r="U61" s="1">
        <f t="shared" si="9"/>
        <v>1.8324100477583276</v>
      </c>
      <c r="V61" s="6">
        <f t="shared" si="10"/>
        <v>-5.0361031363956661E-4</v>
      </c>
      <c r="W61" s="2">
        <f t="shared" si="11"/>
        <v>5.891120266567562E-3</v>
      </c>
      <c r="X61" s="1">
        <f t="shared" si="12"/>
        <v>1.8334541611693775</v>
      </c>
      <c r="Y61" s="6">
        <f t="shared" si="13"/>
        <v>6.5906092387667627E-5</v>
      </c>
      <c r="Z61" s="2">
        <f t="shared" si="14"/>
        <v>6.4642804115968896E-3</v>
      </c>
    </row>
    <row r="62" spans="1:26" x14ac:dyDescent="0.25">
      <c r="A62">
        <v>0.5</v>
      </c>
      <c r="B62">
        <v>12</v>
      </c>
      <c r="C62">
        <v>261</v>
      </c>
      <c r="D62">
        <v>24</v>
      </c>
      <c r="E62">
        <v>285</v>
      </c>
      <c r="F62" s="1">
        <f t="shared" si="0"/>
        <v>1.8461538461538463</v>
      </c>
      <c r="G62" s="1">
        <f t="shared" si="1"/>
        <v>1.8280701754385964</v>
      </c>
      <c r="H62" s="2">
        <f t="shared" si="2"/>
        <v>9.8922191052710339E-3</v>
      </c>
      <c r="J62">
        <v>999315592</v>
      </c>
      <c r="K62">
        <v>541632274</v>
      </c>
      <c r="L62" s="5">
        <f t="shared" si="15"/>
        <v>-757572</v>
      </c>
      <c r="M62" s="5">
        <f t="shared" si="3"/>
        <v>-2658.1473684210528</v>
      </c>
      <c r="O62">
        <v>867934058</v>
      </c>
      <c r="P62" s="1">
        <f t="shared" si="4"/>
        <v>1.8463812063012741</v>
      </c>
      <c r="Q62" s="6">
        <f t="shared" si="5"/>
        <v>1.2315341319008946E-4</v>
      </c>
      <c r="R62" s="2">
        <f t="shared" si="6"/>
        <v>1.0016590779007963E-2</v>
      </c>
      <c r="S62" s="3">
        <f t="shared" si="7"/>
        <v>1.1513727140777785</v>
      </c>
      <c r="T62" s="3">
        <f t="shared" si="8"/>
        <v>1.1522455591897052</v>
      </c>
      <c r="U62" s="1">
        <f t="shared" si="9"/>
        <v>1.8449551334368319</v>
      </c>
      <c r="V62" s="6">
        <f t="shared" si="10"/>
        <v>-6.4930272171609404E-4</v>
      </c>
      <c r="W62" s="2">
        <f t="shared" si="11"/>
        <v>9.2364933387660761E-3</v>
      </c>
      <c r="X62" s="1">
        <f t="shared" si="12"/>
        <v>1.8463812063012739</v>
      </c>
      <c r="Y62" s="6">
        <f t="shared" si="13"/>
        <v>1.231534131899692E-4</v>
      </c>
      <c r="Z62" s="2">
        <f t="shared" si="14"/>
        <v>1.0016590779007841E-2</v>
      </c>
    </row>
    <row r="63" spans="1:26" x14ac:dyDescent="0.25">
      <c r="A63">
        <v>0.60000000000000009</v>
      </c>
      <c r="B63">
        <v>1</v>
      </c>
      <c r="C63">
        <v>208</v>
      </c>
      <c r="D63">
        <v>313</v>
      </c>
      <c r="E63">
        <v>521</v>
      </c>
      <c r="F63" s="1">
        <f t="shared" si="0"/>
        <v>1</v>
      </c>
      <c r="G63" s="1">
        <f t="shared" si="1"/>
        <v>1</v>
      </c>
      <c r="H63" s="2">
        <f t="shared" si="2"/>
        <v>0</v>
      </c>
      <c r="J63">
        <v>999986932</v>
      </c>
      <c r="K63">
        <v>999973180</v>
      </c>
      <c r="L63" s="5">
        <f t="shared" si="15"/>
        <v>-86232</v>
      </c>
      <c r="M63" s="5">
        <f t="shared" si="3"/>
        <v>-165.51247600767755</v>
      </c>
      <c r="O63">
        <v>1602262022</v>
      </c>
      <c r="P63" s="1">
        <f t="shared" si="4"/>
        <v>1.0001717016294605</v>
      </c>
      <c r="Q63" s="6">
        <f t="shared" si="5"/>
        <v>1.7170162946045231E-4</v>
      </c>
      <c r="R63" s="2">
        <f t="shared" si="6"/>
        <v>1.7170162946045231E-4</v>
      </c>
      <c r="S63" s="3">
        <f t="shared" si="7"/>
        <v>0.62410948912823949</v>
      </c>
      <c r="T63" s="3">
        <f t="shared" si="8"/>
        <v>0.6241633080410115</v>
      </c>
      <c r="U63" s="1">
        <f t="shared" si="9"/>
        <v>1.0000706041710139</v>
      </c>
      <c r="V63" s="6">
        <f t="shared" si="10"/>
        <v>7.0604171013899375E-5</v>
      </c>
      <c r="W63" s="2">
        <f t="shared" si="11"/>
        <v>7.0604171013899375E-5</v>
      </c>
      <c r="X63" s="1">
        <f t="shared" si="12"/>
        <v>1.0001717016294605</v>
      </c>
      <c r="Y63" s="6">
        <f t="shared" si="13"/>
        <v>1.7170162946045231E-4</v>
      </c>
      <c r="Z63" s="2">
        <f t="shared" si="14"/>
        <v>1.7170162946045231E-4</v>
      </c>
    </row>
    <row r="64" spans="1:26" x14ac:dyDescent="0.25">
      <c r="A64">
        <v>0.60000000000000009</v>
      </c>
      <c r="B64">
        <v>2</v>
      </c>
      <c r="C64">
        <v>208</v>
      </c>
      <c r="D64">
        <v>166</v>
      </c>
      <c r="E64">
        <v>374</v>
      </c>
      <c r="F64" s="1">
        <f t="shared" si="0"/>
        <v>1.4285714285714286</v>
      </c>
      <c r="G64" s="1">
        <f t="shared" si="1"/>
        <v>1.393048128342246</v>
      </c>
      <c r="H64" s="2">
        <f t="shared" si="2"/>
        <v>2.5500411296956411E-2</v>
      </c>
      <c r="J64">
        <v>999890425</v>
      </c>
      <c r="K64">
        <v>699931945</v>
      </c>
      <c r="L64" s="5">
        <f t="shared" si="15"/>
        <v>-182739</v>
      </c>
      <c r="M64" s="5">
        <f t="shared" si="3"/>
        <v>-488.60695187165777</v>
      </c>
      <c r="O64">
        <v>1122405784</v>
      </c>
      <c r="P64" s="1">
        <f t="shared" si="4"/>
        <v>1.4277698456692913</v>
      </c>
      <c r="Q64" s="6">
        <f t="shared" si="5"/>
        <v>-5.6110803149609365E-4</v>
      </c>
      <c r="R64" s="2">
        <f t="shared" si="6"/>
        <v>2.4924994779875143E-2</v>
      </c>
      <c r="S64" s="3">
        <f t="shared" si="7"/>
        <v>0.89084575227028584</v>
      </c>
      <c r="T64" s="3">
        <f t="shared" si="8"/>
        <v>0.89100856237212689</v>
      </c>
      <c r="U64" s="1">
        <f t="shared" si="9"/>
        <v>1.4274877488893072</v>
      </c>
      <c r="V64" s="6">
        <f t="shared" si="10"/>
        <v>-7.5857577748499321E-4</v>
      </c>
      <c r="W64" s="2">
        <f t="shared" si="11"/>
        <v>2.4722491525145645E-2</v>
      </c>
      <c r="X64" s="1">
        <f t="shared" si="12"/>
        <v>1.4277698456692913</v>
      </c>
      <c r="Y64" s="6">
        <f t="shared" si="13"/>
        <v>-5.6110803149609365E-4</v>
      </c>
      <c r="Z64" s="2">
        <f t="shared" si="14"/>
        <v>2.4924994779875143E-2</v>
      </c>
    </row>
    <row r="65" spans="1:26" x14ac:dyDescent="0.25">
      <c r="A65">
        <v>0.60000000000000009</v>
      </c>
      <c r="B65">
        <v>3</v>
      </c>
      <c r="C65">
        <v>209</v>
      </c>
      <c r="D65">
        <v>111</v>
      </c>
      <c r="E65">
        <v>320</v>
      </c>
      <c r="F65" s="1">
        <f t="shared" si="0"/>
        <v>1.6666666666666667</v>
      </c>
      <c r="G65" s="1">
        <f t="shared" si="1"/>
        <v>1.628125</v>
      </c>
      <c r="H65" s="2">
        <f t="shared" si="2"/>
        <v>2.3672424824056321E-2</v>
      </c>
      <c r="J65">
        <v>999797015</v>
      </c>
      <c r="K65">
        <v>599918598</v>
      </c>
      <c r="L65" s="5">
        <f t="shared" si="15"/>
        <v>-276149</v>
      </c>
      <c r="M65" s="5">
        <f t="shared" si="3"/>
        <v>-862.96562500000005</v>
      </c>
      <c r="O65">
        <v>961306048</v>
      </c>
      <c r="P65" s="1">
        <f t="shared" si="4"/>
        <v>1.6670415590686058</v>
      </c>
      <c r="Q65" s="6">
        <f t="shared" si="5"/>
        <v>2.2493544116346519E-4</v>
      </c>
      <c r="R65" s="2">
        <f t="shared" si="6"/>
        <v>2.3902685032540994E-2</v>
      </c>
      <c r="S65" s="3">
        <f t="shared" si="7"/>
        <v>1.0400402838202054</v>
      </c>
      <c r="T65" s="3">
        <f t="shared" si="8"/>
        <v>1.0403275482149053</v>
      </c>
      <c r="U65" s="1">
        <f t="shared" si="9"/>
        <v>1.6665564826695773</v>
      </c>
      <c r="V65" s="6">
        <f t="shared" si="10"/>
        <v>-6.6110398253638173E-5</v>
      </c>
      <c r="W65" s="2">
        <f t="shared" si="11"/>
        <v>2.3604749432369933E-2</v>
      </c>
      <c r="X65" s="1">
        <f t="shared" si="12"/>
        <v>1.6670415590686058</v>
      </c>
      <c r="Y65" s="6">
        <f t="shared" si="13"/>
        <v>2.2493544116346519E-4</v>
      </c>
      <c r="Z65" s="2">
        <f t="shared" si="14"/>
        <v>2.3902685032540994E-2</v>
      </c>
    </row>
    <row r="66" spans="1:26" x14ac:dyDescent="0.25">
      <c r="A66">
        <v>0.60000000000000009</v>
      </c>
      <c r="B66">
        <v>4</v>
      </c>
      <c r="C66">
        <v>209</v>
      </c>
      <c r="D66">
        <v>83</v>
      </c>
      <c r="E66">
        <v>292</v>
      </c>
      <c r="F66" s="1">
        <f t="shared" ref="F66:F122" si="16">1/((1-A66)+A66/B66)</f>
        <v>1.8181818181818183</v>
      </c>
      <c r="G66" s="1">
        <f t="shared" ref="G66:G122" si="17">E$2/E66</f>
        <v>1.7842465753424657</v>
      </c>
      <c r="H66" s="2">
        <f t="shared" ref="H66:H122" si="18">(F66-$G66)/$G66</f>
        <v>1.9019368347583457E-2</v>
      </c>
      <c r="J66">
        <v>999697372</v>
      </c>
      <c r="K66">
        <v>549917319</v>
      </c>
      <c r="L66" s="5">
        <f t="shared" ref="L66:L122" si="19">J66-K$2</f>
        <v>-375792</v>
      </c>
      <c r="M66" s="5">
        <f t="shared" ref="M66:M122" si="20">L66/E66</f>
        <v>-1286.958904109589</v>
      </c>
      <c r="O66">
        <v>881162647</v>
      </c>
      <c r="P66" s="1">
        <f t="shared" ref="P66:P122" si="21">O$2/O66</f>
        <v>1.8186621260626359</v>
      </c>
      <c r="Q66" s="6">
        <f t="shared" si="5"/>
        <v>2.6416933444964872E-4</v>
      </c>
      <c r="R66" s="2">
        <f t="shared" ref="R66:R122" si="22">(P66-$G66)/$G66</f>
        <v>1.9288562015911139E-2</v>
      </c>
      <c r="S66" s="3">
        <f t="shared" ref="S66:S122" si="23">J66/O66</f>
        <v>1.1345208236000044</v>
      </c>
      <c r="T66" s="3">
        <f t="shared" ref="T66:T122" si="24">K$2/O66</f>
        <v>1.1349472965119911</v>
      </c>
      <c r="U66" s="1">
        <f t="shared" ref="U66:U122" si="25">S66/S$2</f>
        <v>1.8179517300515191</v>
      </c>
      <c r="V66" s="6">
        <f t="shared" ref="V66:V122" si="26">(U66-$F66)/$F66</f>
        <v>-1.2654847166457814E-4</v>
      </c>
      <c r="W66" s="2">
        <f t="shared" ref="W66:W122" si="27">(U66-$G66)/$G66</f>
        <v>1.8890413003922468E-2</v>
      </c>
      <c r="X66" s="1">
        <f t="shared" ref="X66:X122" si="28">T66/T$2</f>
        <v>1.8186621260626359</v>
      </c>
      <c r="Y66" s="6">
        <f t="shared" ref="Y66:Y122" si="29">(X66-$F66)/$F66</f>
        <v>2.6416933444964872E-4</v>
      </c>
      <c r="Z66" s="2">
        <f t="shared" ref="Z66:Z122" si="30">(X66-$G66)/$G66</f>
        <v>1.9288562015911139E-2</v>
      </c>
    </row>
    <row r="67" spans="1:26" x14ac:dyDescent="0.25">
      <c r="A67">
        <v>0.60000000000000009</v>
      </c>
      <c r="B67">
        <v>5</v>
      </c>
      <c r="C67">
        <v>208</v>
      </c>
      <c r="D67">
        <v>67</v>
      </c>
      <c r="E67">
        <v>275</v>
      </c>
      <c r="F67" s="1">
        <f t="shared" si="16"/>
        <v>1.9230769230769234</v>
      </c>
      <c r="G67" s="1">
        <f t="shared" si="17"/>
        <v>1.8945454545454545</v>
      </c>
      <c r="H67" s="2">
        <f t="shared" si="18"/>
        <v>1.5059796249815596E-2</v>
      </c>
      <c r="J67">
        <v>999597428</v>
      </c>
      <c r="K67">
        <v>519915399</v>
      </c>
      <c r="L67" s="5">
        <f t="shared" si="19"/>
        <v>-475736</v>
      </c>
      <c r="M67" s="5">
        <f t="shared" si="20"/>
        <v>-1729.949090909091</v>
      </c>
      <c r="O67">
        <v>833105133</v>
      </c>
      <c r="P67" s="1">
        <f t="shared" si="21"/>
        <v>1.9235713111372703</v>
      </c>
      <c r="Q67" s="6">
        <f t="shared" si="5"/>
        <v>2.5708179138042017E-4</v>
      </c>
      <c r="R67" s="2">
        <f t="shared" si="22"/>
        <v>1.5320749640593741E-2</v>
      </c>
      <c r="S67" s="3">
        <f t="shared" si="23"/>
        <v>1.1998454797661173</v>
      </c>
      <c r="T67" s="3">
        <f t="shared" si="24"/>
        <v>1.2004165193398226</v>
      </c>
      <c r="U67" s="1">
        <f t="shared" si="25"/>
        <v>1.9226277035743071</v>
      </c>
      <c r="V67" s="6">
        <f t="shared" si="26"/>
        <v>-2.3359414136043806E-4</v>
      </c>
      <c r="W67" s="2">
        <f t="shared" si="27"/>
        <v>1.4822684228281117E-2</v>
      </c>
      <c r="X67" s="1">
        <f t="shared" si="28"/>
        <v>1.9235713111372703</v>
      </c>
      <c r="Y67" s="6">
        <f t="shared" si="29"/>
        <v>2.5708179138042017E-4</v>
      </c>
      <c r="Z67" s="2">
        <f t="shared" si="30"/>
        <v>1.5320749640593741E-2</v>
      </c>
    </row>
    <row r="68" spans="1:26" x14ac:dyDescent="0.25">
      <c r="A68">
        <v>0.60000000000000009</v>
      </c>
      <c r="B68">
        <v>6</v>
      </c>
      <c r="C68">
        <v>210</v>
      </c>
      <c r="D68">
        <v>55</v>
      </c>
      <c r="E68">
        <v>265</v>
      </c>
      <c r="F68" s="1">
        <f t="shared" si="16"/>
        <v>2.0000000000000004</v>
      </c>
      <c r="G68" s="1">
        <f t="shared" si="17"/>
        <v>1.9660377358490566</v>
      </c>
      <c r="H68" s="2">
        <f t="shared" si="18"/>
        <v>1.7274472168906173E-2</v>
      </c>
      <c r="J68">
        <v>999500755</v>
      </c>
      <c r="K68">
        <v>499914794</v>
      </c>
      <c r="L68" s="5">
        <f t="shared" si="19"/>
        <v>-572409</v>
      </c>
      <c r="M68" s="5">
        <f t="shared" si="20"/>
        <v>-2160.0339622641509</v>
      </c>
      <c r="O68">
        <v>801199122</v>
      </c>
      <c r="P68" s="1">
        <f t="shared" si="21"/>
        <v>2.0001733514131335</v>
      </c>
      <c r="Q68" s="6">
        <f t="shared" ref="Q68:Q122" si="31">(P68-$F68)/$F68</f>
        <v>8.6675706566508013E-5</v>
      </c>
      <c r="R68" s="2">
        <f t="shared" si="22"/>
        <v>1.7362645152553483E-2</v>
      </c>
      <c r="S68" s="3">
        <f t="shared" si="23"/>
        <v>1.2475060538071834</v>
      </c>
      <c r="T68" s="3">
        <f t="shared" si="24"/>
        <v>1.2482204941807213</v>
      </c>
      <c r="U68" s="1">
        <f t="shared" si="25"/>
        <v>1.9989988209930849</v>
      </c>
      <c r="V68" s="6">
        <f t="shared" si="26"/>
        <v>-5.0058950345777109E-4</v>
      </c>
      <c r="W68" s="2">
        <f t="shared" si="27"/>
        <v>1.6765235246002874E-2</v>
      </c>
      <c r="X68" s="1">
        <f t="shared" si="28"/>
        <v>2.0001733514131335</v>
      </c>
      <c r="Y68" s="6">
        <f t="shared" si="29"/>
        <v>8.6675706566508013E-5</v>
      </c>
      <c r="Z68" s="2">
        <f t="shared" si="30"/>
        <v>1.7362645152553483E-2</v>
      </c>
    </row>
    <row r="69" spans="1:26" x14ac:dyDescent="0.25">
      <c r="A69">
        <v>0.60000000000000009</v>
      </c>
      <c r="B69">
        <v>7</v>
      </c>
      <c r="C69">
        <v>216</v>
      </c>
      <c r="D69">
        <v>48</v>
      </c>
      <c r="E69">
        <v>264</v>
      </c>
      <c r="F69" s="1">
        <f t="shared" si="16"/>
        <v>2.0588235294117649</v>
      </c>
      <c r="G69" s="1">
        <f t="shared" si="17"/>
        <v>1.9734848484848484</v>
      </c>
      <c r="H69" s="2">
        <f t="shared" si="18"/>
        <v>4.324263294569284E-2</v>
      </c>
      <c r="J69">
        <v>1000002044</v>
      </c>
      <c r="K69">
        <v>485714951</v>
      </c>
      <c r="L69" s="5">
        <f t="shared" si="19"/>
        <v>-71120</v>
      </c>
      <c r="M69" s="5">
        <f t="shared" si="20"/>
        <v>-269.39393939393938</v>
      </c>
      <c r="O69">
        <v>778300249</v>
      </c>
      <c r="P69" s="1">
        <f t="shared" si="21"/>
        <v>2.05902174007913</v>
      </c>
      <c r="Q69" s="6">
        <f t="shared" si="31"/>
        <v>9.6273752720156717E-5</v>
      </c>
      <c r="R69" s="2">
        <f t="shared" si="22"/>
        <v>4.334306982896418E-2</v>
      </c>
      <c r="S69" s="3">
        <f t="shared" si="23"/>
        <v>1.2848538148161379</v>
      </c>
      <c r="T69" s="3">
        <f t="shared" si="24"/>
        <v>1.2849451934326697</v>
      </c>
      <c r="U69" s="1">
        <f t="shared" si="25"/>
        <v>2.0588447271478385</v>
      </c>
      <c r="V69" s="6">
        <f t="shared" si="26"/>
        <v>1.0296043235730982E-5</v>
      </c>
      <c r="W69" s="2">
        <f t="shared" si="27"/>
        <v>4.3253374216947006E-2</v>
      </c>
      <c r="X69" s="1">
        <f t="shared" si="28"/>
        <v>2.0590217400791295</v>
      </c>
      <c r="Y69" s="6">
        <f t="shared" si="29"/>
        <v>9.6273752719941029E-5</v>
      </c>
      <c r="Z69" s="2">
        <f t="shared" si="30"/>
        <v>4.3343069828963951E-2</v>
      </c>
    </row>
    <row r="70" spans="1:26" x14ac:dyDescent="0.25">
      <c r="A70">
        <v>0.60000000000000009</v>
      </c>
      <c r="B70">
        <v>8</v>
      </c>
      <c r="C70">
        <v>209</v>
      </c>
      <c r="D70">
        <v>42</v>
      </c>
      <c r="E70">
        <v>251</v>
      </c>
      <c r="F70" s="1">
        <f t="shared" si="16"/>
        <v>2.1052631578947372</v>
      </c>
      <c r="G70" s="1">
        <f t="shared" si="17"/>
        <v>2.0756972111553784</v>
      </c>
      <c r="H70" s="2">
        <f t="shared" si="18"/>
        <v>1.4243863016466501E-2</v>
      </c>
      <c r="J70">
        <v>999304243</v>
      </c>
      <c r="K70">
        <v>474915545</v>
      </c>
      <c r="L70" s="5">
        <f t="shared" si="19"/>
        <v>-768921</v>
      </c>
      <c r="M70" s="5">
        <f t="shared" si="20"/>
        <v>-3063.430278884462</v>
      </c>
      <c r="O70">
        <v>761054182</v>
      </c>
      <c r="P70" s="1">
        <f t="shared" si="21"/>
        <v>2.1056807398241193</v>
      </c>
      <c r="Q70" s="6">
        <f t="shared" si="31"/>
        <v>1.9835141645651029E-4</v>
      </c>
      <c r="R70" s="2">
        <f t="shared" si="22"/>
        <v>1.4445039723328139E-2</v>
      </c>
      <c r="S70" s="3">
        <f t="shared" si="23"/>
        <v>1.3130526927450745</v>
      </c>
      <c r="T70" s="3">
        <f t="shared" si="24"/>
        <v>1.3140630294834907</v>
      </c>
      <c r="U70" s="1">
        <f t="shared" si="25"/>
        <v>2.1040304988410834</v>
      </c>
      <c r="V70" s="6">
        <f t="shared" si="26"/>
        <v>-5.8551305048554203E-4</v>
      </c>
      <c r="W70" s="2">
        <f t="shared" si="27"/>
        <v>1.3650009998295489E-2</v>
      </c>
      <c r="X70" s="1">
        <f t="shared" si="28"/>
        <v>2.1056807398241193</v>
      </c>
      <c r="Y70" s="6">
        <f t="shared" si="29"/>
        <v>1.9835141645651029E-4</v>
      </c>
      <c r="Z70" s="2">
        <f t="shared" si="30"/>
        <v>1.4445039723328139E-2</v>
      </c>
    </row>
    <row r="71" spans="1:26" x14ac:dyDescent="0.25">
      <c r="A71">
        <v>0.60000000000000009</v>
      </c>
      <c r="B71">
        <v>9</v>
      </c>
      <c r="C71">
        <v>208</v>
      </c>
      <c r="D71">
        <v>38</v>
      </c>
      <c r="E71">
        <v>246</v>
      </c>
      <c r="F71" s="1">
        <f t="shared" si="16"/>
        <v>2.1428571428571432</v>
      </c>
      <c r="G71" s="1">
        <f t="shared" si="17"/>
        <v>2.1178861788617884</v>
      </c>
      <c r="H71" s="2">
        <f t="shared" si="18"/>
        <v>1.1790512750205919E-2</v>
      </c>
      <c r="J71">
        <v>999506553</v>
      </c>
      <c r="K71">
        <v>466616468</v>
      </c>
      <c r="L71" s="5">
        <f t="shared" si="19"/>
        <v>-566611</v>
      </c>
      <c r="M71" s="5">
        <f t="shared" si="20"/>
        <v>-2303.2967479674799</v>
      </c>
      <c r="O71">
        <v>747720093</v>
      </c>
      <c r="P71" s="1">
        <f t="shared" si="21"/>
        <v>2.1432313348305327</v>
      </c>
      <c r="Q71" s="6">
        <f t="shared" si="31"/>
        <v>1.7462292091510175E-4</v>
      </c>
      <c r="R71" s="2">
        <f t="shared" si="22"/>
        <v>1.1967194564896548E-2</v>
      </c>
      <c r="S71" s="3">
        <f t="shared" si="23"/>
        <v>1.3367389245750816</v>
      </c>
      <c r="T71" s="3">
        <f t="shared" si="24"/>
        <v>1.3374967094805623</v>
      </c>
      <c r="U71" s="1">
        <f t="shared" si="25"/>
        <v>2.1419852240766462</v>
      </c>
      <c r="V71" s="6">
        <f t="shared" si="26"/>
        <v>-4.0689543089863866E-4</v>
      </c>
      <c r="W71" s="2">
        <f t="shared" si="27"/>
        <v>1.1378819813541271E-2</v>
      </c>
      <c r="X71" s="1">
        <f t="shared" si="28"/>
        <v>2.1432313348305327</v>
      </c>
      <c r="Y71" s="6">
        <f t="shared" si="29"/>
        <v>1.7462292091510175E-4</v>
      </c>
      <c r="Z71" s="2">
        <f t="shared" si="30"/>
        <v>1.1967194564896548E-2</v>
      </c>
    </row>
    <row r="72" spans="1:26" x14ac:dyDescent="0.25">
      <c r="A72">
        <v>0.60000000000000009</v>
      </c>
      <c r="B72">
        <v>10</v>
      </c>
      <c r="C72">
        <v>209</v>
      </c>
      <c r="D72">
        <v>34</v>
      </c>
      <c r="E72">
        <v>243</v>
      </c>
      <c r="F72" s="1">
        <f t="shared" si="16"/>
        <v>2.1739130434782612</v>
      </c>
      <c r="G72" s="1">
        <f t="shared" si="17"/>
        <v>2.1440329218106995</v>
      </c>
      <c r="H72" s="2">
        <f t="shared" si="18"/>
        <v>1.3936409914045097E-2</v>
      </c>
      <c r="J72">
        <v>999115977</v>
      </c>
      <c r="K72">
        <v>459917595</v>
      </c>
      <c r="L72" s="5">
        <f t="shared" si="19"/>
        <v>-957187</v>
      </c>
      <c r="M72" s="5">
        <f t="shared" si="20"/>
        <v>-3939.0411522633744</v>
      </c>
      <c r="O72">
        <v>737023651</v>
      </c>
      <c r="P72" s="1">
        <f t="shared" si="21"/>
        <v>2.1743361028179544</v>
      </c>
      <c r="Q72" s="6">
        <f t="shared" si="31"/>
        <v>1.9460729625888181E-4</v>
      </c>
      <c r="R72" s="2">
        <f t="shared" si="22"/>
        <v>1.4133729337356907E-2</v>
      </c>
      <c r="S72" s="3">
        <f t="shared" si="23"/>
        <v>1.3556091119252291</v>
      </c>
      <c r="T72" s="3">
        <f t="shared" si="24"/>
        <v>1.356907831442169</v>
      </c>
      <c r="U72" s="1">
        <f t="shared" si="25"/>
        <v>2.1722227384756696</v>
      </c>
      <c r="V72" s="6">
        <f t="shared" si="26"/>
        <v>-7.7754030119213434E-4</v>
      </c>
      <c r="W72" s="2">
        <f t="shared" si="27"/>
        <v>1.3148033492490859E-2</v>
      </c>
      <c r="X72" s="1">
        <f t="shared" si="28"/>
        <v>2.174336102817954</v>
      </c>
      <c r="Y72" s="6">
        <f t="shared" si="29"/>
        <v>1.9460729625867755E-4</v>
      </c>
      <c r="Z72" s="2">
        <f t="shared" si="30"/>
        <v>1.4133729337356699E-2</v>
      </c>
    </row>
    <row r="73" spans="1:26" x14ac:dyDescent="0.25">
      <c r="A73">
        <v>0.60000000000000009</v>
      </c>
      <c r="B73">
        <v>11</v>
      </c>
      <c r="C73">
        <v>208</v>
      </c>
      <c r="D73">
        <v>32</v>
      </c>
      <c r="E73">
        <v>240</v>
      </c>
      <c r="F73" s="1">
        <f t="shared" si="16"/>
        <v>2.2000000000000002</v>
      </c>
      <c r="G73" s="1">
        <f t="shared" si="17"/>
        <v>2.1708333333333334</v>
      </c>
      <c r="H73" s="2">
        <f t="shared" si="18"/>
        <v>1.3435700575815793E-2</v>
      </c>
      <c r="J73">
        <v>999611153</v>
      </c>
      <c r="K73">
        <v>454518900</v>
      </c>
      <c r="L73" s="5">
        <f t="shared" si="19"/>
        <v>-462011</v>
      </c>
      <c r="M73" s="5">
        <f t="shared" si="20"/>
        <v>-1925.0458333333333</v>
      </c>
      <c r="O73">
        <v>728378749</v>
      </c>
      <c r="P73" s="1">
        <f t="shared" si="21"/>
        <v>2.2001426252483927</v>
      </c>
      <c r="Q73" s="6">
        <f t="shared" si="31"/>
        <v>6.4829658360218446E-5</v>
      </c>
      <c r="R73" s="2">
        <f t="shared" si="22"/>
        <v>1.3501401266054171E-2</v>
      </c>
      <c r="S73" s="3">
        <f t="shared" si="23"/>
        <v>1.3723782501512822</v>
      </c>
      <c r="T73" s="3">
        <f t="shared" si="24"/>
        <v>1.3730125506448569</v>
      </c>
      <c r="U73" s="1">
        <f t="shared" si="25"/>
        <v>2.1990935399765106</v>
      </c>
      <c r="V73" s="6">
        <f t="shared" si="26"/>
        <v>-4.1202728340436224E-4</v>
      </c>
      <c r="W73" s="2">
        <f t="shared" si="27"/>
        <v>1.3018137417202542E-2</v>
      </c>
      <c r="X73" s="1">
        <f t="shared" si="28"/>
        <v>2.2001426252483927</v>
      </c>
      <c r="Y73" s="6">
        <f t="shared" si="29"/>
        <v>6.4829658360218446E-5</v>
      </c>
      <c r="Z73" s="2">
        <f t="shared" si="30"/>
        <v>1.3501401266054171E-2</v>
      </c>
    </row>
    <row r="74" spans="1:26" x14ac:dyDescent="0.25">
      <c r="A74">
        <v>0.60000000000000009</v>
      </c>
      <c r="B74">
        <v>12</v>
      </c>
      <c r="C74">
        <v>208</v>
      </c>
      <c r="D74">
        <v>28</v>
      </c>
      <c r="E74">
        <v>236</v>
      </c>
      <c r="F74" s="1">
        <f t="shared" si="16"/>
        <v>2.2222222222222228</v>
      </c>
      <c r="G74" s="1">
        <f t="shared" si="17"/>
        <v>2.2076271186440679</v>
      </c>
      <c r="H74" s="2">
        <f t="shared" si="18"/>
        <v>6.6112177436555581E-3</v>
      </c>
      <c r="J74">
        <v>998913337</v>
      </c>
      <c r="K74">
        <v>449920300</v>
      </c>
      <c r="L74" s="5">
        <f t="shared" si="19"/>
        <v>-1159827</v>
      </c>
      <c r="M74" s="5">
        <f t="shared" si="20"/>
        <v>-4914.5211864406783</v>
      </c>
      <c r="O74">
        <v>721023745</v>
      </c>
      <c r="P74" s="1">
        <f t="shared" si="21"/>
        <v>2.2225857943138889</v>
      </c>
      <c r="Q74" s="6">
        <f t="shared" si="31"/>
        <v>1.6360744124976898E-4</v>
      </c>
      <c r="R74" s="2">
        <f t="shared" si="22"/>
        <v>6.7759068293239116E-3</v>
      </c>
      <c r="S74" s="3">
        <f t="shared" si="23"/>
        <v>1.3854097648337504</v>
      </c>
      <c r="T74" s="3">
        <f t="shared" si="24"/>
        <v>1.3870183484733918</v>
      </c>
      <c r="U74" s="1">
        <f t="shared" si="25"/>
        <v>2.2199751881308485</v>
      </c>
      <c r="V74" s="6">
        <f t="shared" si="26"/>
        <v>-1.0111653411184248E-3</v>
      </c>
      <c r="W74" s="2">
        <f t="shared" si="27"/>
        <v>5.5933673682921617E-3</v>
      </c>
      <c r="X74" s="1">
        <f t="shared" si="28"/>
        <v>2.2225857943138889</v>
      </c>
      <c r="Y74" s="6">
        <f t="shared" si="29"/>
        <v>1.6360744124976898E-4</v>
      </c>
      <c r="Z74" s="2">
        <f t="shared" si="30"/>
        <v>6.7759068293239116E-3</v>
      </c>
    </row>
    <row r="75" spans="1:26" x14ac:dyDescent="0.25">
      <c r="A75">
        <v>0.7</v>
      </c>
      <c r="B75">
        <v>1</v>
      </c>
      <c r="C75">
        <v>156</v>
      </c>
      <c r="D75">
        <v>366</v>
      </c>
      <c r="E75">
        <v>522</v>
      </c>
      <c r="F75" s="1">
        <f t="shared" si="16"/>
        <v>1</v>
      </c>
      <c r="G75" s="1">
        <f t="shared" si="17"/>
        <v>0.99808429118773945</v>
      </c>
      <c r="H75" s="2">
        <f t="shared" si="18"/>
        <v>1.9193857965451218E-3</v>
      </c>
      <c r="J75">
        <v>999999229</v>
      </c>
      <c r="K75">
        <v>999973188</v>
      </c>
      <c r="L75" s="5">
        <f t="shared" si="19"/>
        <v>-73935</v>
      </c>
      <c r="M75" s="5">
        <f t="shared" si="20"/>
        <v>-141.63793103448276</v>
      </c>
      <c r="O75">
        <v>1602570303</v>
      </c>
      <c r="P75" s="1">
        <f t="shared" si="21"/>
        <v>0.999979302000082</v>
      </c>
      <c r="Q75" s="6">
        <f t="shared" si="31"/>
        <v>-2.0697999917995702E-5</v>
      </c>
      <c r="R75" s="2">
        <f t="shared" si="22"/>
        <v>1.8986480691800666E-3</v>
      </c>
      <c r="S75" s="3">
        <f t="shared" si="23"/>
        <v>0.62399710460627444</v>
      </c>
      <c r="T75" s="3">
        <f t="shared" si="24"/>
        <v>0.62404323986777388</v>
      </c>
      <c r="U75" s="1">
        <f t="shared" si="25"/>
        <v>0.99989051965260989</v>
      </c>
      <c r="V75" s="6">
        <f t="shared" si="26"/>
        <v>-1.0948034739011181E-4</v>
      </c>
      <c r="W75" s="2">
        <f t="shared" si="27"/>
        <v>1.8096953141312287E-3</v>
      </c>
      <c r="X75" s="1">
        <f t="shared" si="28"/>
        <v>0.99997930200008212</v>
      </c>
      <c r="Y75" s="6">
        <f t="shared" si="29"/>
        <v>-2.069799991788468E-5</v>
      </c>
      <c r="Z75" s="2">
        <f t="shared" si="30"/>
        <v>1.8986480691801778E-3</v>
      </c>
    </row>
    <row r="76" spans="1:26" x14ac:dyDescent="0.25">
      <c r="A76">
        <v>0.7</v>
      </c>
      <c r="B76">
        <v>2</v>
      </c>
      <c r="C76">
        <v>157</v>
      </c>
      <c r="D76">
        <v>193</v>
      </c>
      <c r="E76">
        <v>350</v>
      </c>
      <c r="F76" s="1">
        <f t="shared" si="16"/>
        <v>1.5384615384615383</v>
      </c>
      <c r="G76" s="1">
        <f t="shared" si="17"/>
        <v>1.4885714285714287</v>
      </c>
      <c r="H76" s="2">
        <f t="shared" si="18"/>
        <v>3.3515428908902849E-2</v>
      </c>
      <c r="J76">
        <v>999896873</v>
      </c>
      <c r="K76">
        <v>649925417</v>
      </c>
      <c r="L76" s="5">
        <f t="shared" si="19"/>
        <v>-176291</v>
      </c>
      <c r="M76" s="5">
        <f t="shared" si="20"/>
        <v>-503.68857142857144</v>
      </c>
      <c r="O76">
        <v>1042435385</v>
      </c>
      <c r="P76" s="1">
        <f t="shared" si="21"/>
        <v>1.5373011661533342</v>
      </c>
      <c r="Q76" s="6">
        <f t="shared" si="31"/>
        <v>-7.5424200033266111E-4</v>
      </c>
      <c r="R76" s="2">
        <f t="shared" si="22"/>
        <v>3.2735908164427931E-2</v>
      </c>
      <c r="S76" s="3">
        <f t="shared" si="23"/>
        <v>0.95919314270015887</v>
      </c>
      <c r="T76" s="3">
        <f t="shared" si="24"/>
        <v>0.95936225725875568</v>
      </c>
      <c r="U76" s="1">
        <f t="shared" si="25"/>
        <v>1.537007339972901</v>
      </c>
      <c r="V76" s="6">
        <f t="shared" si="26"/>
        <v>-9.452290176142909E-4</v>
      </c>
      <c r="W76" s="2">
        <f t="shared" si="27"/>
        <v>3.2538520135346069E-2</v>
      </c>
      <c r="X76" s="1">
        <f t="shared" si="28"/>
        <v>1.5373011661533342</v>
      </c>
      <c r="Y76" s="6">
        <f t="shared" si="29"/>
        <v>-7.5424200033266111E-4</v>
      </c>
      <c r="Z76" s="2">
        <f t="shared" si="30"/>
        <v>3.2735908164427931E-2</v>
      </c>
    </row>
    <row r="77" spans="1:26" x14ac:dyDescent="0.25">
      <c r="A77">
        <v>0.7</v>
      </c>
      <c r="B77">
        <v>3</v>
      </c>
      <c r="C77">
        <v>157</v>
      </c>
      <c r="D77">
        <v>130</v>
      </c>
      <c r="E77">
        <v>287</v>
      </c>
      <c r="F77" s="1">
        <f t="shared" si="16"/>
        <v>1.875</v>
      </c>
      <c r="G77" s="1">
        <f t="shared" si="17"/>
        <v>1.8153310104529616</v>
      </c>
      <c r="H77" s="2">
        <f t="shared" si="18"/>
        <v>3.2869481765834957E-2</v>
      </c>
      <c r="J77">
        <v>999989680</v>
      </c>
      <c r="K77">
        <v>533309906</v>
      </c>
      <c r="L77" s="5">
        <f t="shared" si="19"/>
        <v>-83484</v>
      </c>
      <c r="M77" s="5">
        <f t="shared" si="20"/>
        <v>-290.88501742160281</v>
      </c>
      <c r="O77">
        <v>854553862</v>
      </c>
      <c r="P77" s="1">
        <f t="shared" si="21"/>
        <v>1.8752909608873782</v>
      </c>
      <c r="Q77" s="6">
        <f t="shared" si="31"/>
        <v>1.5517913993505771E-4</v>
      </c>
      <c r="R77" s="2">
        <f t="shared" si="22"/>
        <v>3.3029761563680544E-2</v>
      </c>
      <c r="S77" s="3">
        <f t="shared" si="23"/>
        <v>1.1701891764430408</v>
      </c>
      <c r="T77" s="3">
        <f t="shared" si="24"/>
        <v>1.1702868695244397</v>
      </c>
      <c r="U77" s="1">
        <f t="shared" si="25"/>
        <v>1.8751065591302207</v>
      </c>
      <c r="V77" s="6">
        <f t="shared" si="26"/>
        <v>5.6831536117722216E-5</v>
      </c>
      <c r="W77" s="2">
        <f t="shared" si="27"/>
        <v>3.2928181325092822E-2</v>
      </c>
      <c r="X77" s="1">
        <f t="shared" si="28"/>
        <v>1.8752909608873782</v>
      </c>
      <c r="Y77" s="6">
        <f t="shared" si="29"/>
        <v>1.5517913993505771E-4</v>
      </c>
      <c r="Z77" s="2">
        <f t="shared" si="30"/>
        <v>3.3029761563680544E-2</v>
      </c>
    </row>
    <row r="78" spans="1:26" x14ac:dyDescent="0.25">
      <c r="A78">
        <v>0.7</v>
      </c>
      <c r="B78">
        <v>4</v>
      </c>
      <c r="C78">
        <v>157</v>
      </c>
      <c r="D78">
        <v>98</v>
      </c>
      <c r="E78">
        <v>255</v>
      </c>
      <c r="F78" s="1">
        <f t="shared" si="16"/>
        <v>2.1052631578947367</v>
      </c>
      <c r="G78" s="1">
        <f t="shared" si="17"/>
        <v>2.0431372549019606</v>
      </c>
      <c r="H78" s="2">
        <f t="shared" si="18"/>
        <v>3.0407111829477744E-2</v>
      </c>
      <c r="J78">
        <v>999695168</v>
      </c>
      <c r="K78">
        <v>474907530</v>
      </c>
      <c r="L78" s="5">
        <f t="shared" si="19"/>
        <v>-377996</v>
      </c>
      <c r="M78" s="5">
        <f t="shared" si="20"/>
        <v>-1482.3372549019607</v>
      </c>
      <c r="O78">
        <v>761032601</v>
      </c>
      <c r="P78" s="1">
        <f t="shared" si="21"/>
        <v>2.1057404517155502</v>
      </c>
      <c r="Q78" s="6">
        <f t="shared" si="31"/>
        <v>2.2671456488642107E-4</v>
      </c>
      <c r="R78" s="2">
        <f t="shared" si="22"/>
        <v>3.0640720129492038E-2</v>
      </c>
      <c r="S78" s="3">
        <f t="shared" si="23"/>
        <v>1.3136036047422888</v>
      </c>
      <c r="T78" s="3">
        <f t="shared" si="24"/>
        <v>1.3141002930569594</v>
      </c>
      <c r="U78" s="1">
        <f t="shared" si="25"/>
        <v>2.1049132780705238</v>
      </c>
      <c r="V78" s="6">
        <f t="shared" si="26"/>
        <v>-1.6619291650116219E-4</v>
      </c>
      <c r="W78" s="2">
        <f t="shared" si="27"/>
        <v>3.0235865466379266E-2</v>
      </c>
      <c r="X78" s="1">
        <f t="shared" si="28"/>
        <v>2.1057404517155502</v>
      </c>
      <c r="Y78" s="6">
        <f t="shared" si="29"/>
        <v>2.2671456488642107E-4</v>
      </c>
      <c r="Z78" s="2">
        <f t="shared" si="30"/>
        <v>3.0640720129492038E-2</v>
      </c>
    </row>
    <row r="79" spans="1:26" x14ac:dyDescent="0.25">
      <c r="A79">
        <v>0.7</v>
      </c>
      <c r="B79">
        <v>5</v>
      </c>
      <c r="C79">
        <v>157</v>
      </c>
      <c r="D79">
        <v>78</v>
      </c>
      <c r="E79">
        <v>235</v>
      </c>
      <c r="F79" s="1">
        <f t="shared" si="16"/>
        <v>2.2727272727272725</v>
      </c>
      <c r="G79" s="1">
        <f t="shared" si="17"/>
        <v>2.2170212765957449</v>
      </c>
      <c r="H79" s="2">
        <f t="shared" si="18"/>
        <v>2.5126504972953906E-2</v>
      </c>
      <c r="J79">
        <v>999597437</v>
      </c>
      <c r="K79">
        <v>439904965</v>
      </c>
      <c r="L79" s="5">
        <f t="shared" si="19"/>
        <v>-475727</v>
      </c>
      <c r="M79" s="5">
        <f t="shared" si="20"/>
        <v>-2024.3702127659574</v>
      </c>
      <c r="O79">
        <v>705005732</v>
      </c>
      <c r="P79" s="1">
        <f t="shared" si="21"/>
        <v>2.2730838350119966</v>
      </c>
      <c r="Q79" s="6">
        <f t="shared" si="31"/>
        <v>1.5688740527862067E-4</v>
      </c>
      <c r="R79" s="2">
        <f t="shared" si="22"/>
        <v>2.5287334410401454E-2</v>
      </c>
      <c r="S79" s="3">
        <f t="shared" si="23"/>
        <v>1.4178571770817887</v>
      </c>
      <c r="T79" s="3">
        <f t="shared" si="24"/>
        <v>1.418531961666377</v>
      </c>
      <c r="U79" s="1">
        <f t="shared" si="25"/>
        <v>2.2719687945988536</v>
      </c>
      <c r="V79" s="6">
        <f t="shared" si="26"/>
        <v>-3.3373037650431315E-4</v>
      </c>
      <c r="W79" s="2">
        <f t="shared" si="27"/>
        <v>2.4784389118484733E-2</v>
      </c>
      <c r="X79" s="1">
        <f t="shared" si="28"/>
        <v>2.2730838350119966</v>
      </c>
      <c r="Y79" s="6">
        <f t="shared" si="29"/>
        <v>1.5688740527862067E-4</v>
      </c>
      <c r="Z79" s="2">
        <f t="shared" si="30"/>
        <v>2.5287334410401454E-2</v>
      </c>
    </row>
    <row r="80" spans="1:26" x14ac:dyDescent="0.25">
      <c r="A80">
        <v>0.7</v>
      </c>
      <c r="B80">
        <v>6</v>
      </c>
      <c r="C80">
        <v>157</v>
      </c>
      <c r="D80">
        <v>65</v>
      </c>
      <c r="E80">
        <v>222</v>
      </c>
      <c r="F80" s="1">
        <f t="shared" si="16"/>
        <v>2.4</v>
      </c>
      <c r="G80" s="1">
        <f t="shared" si="17"/>
        <v>2.3468468468468466</v>
      </c>
      <c r="H80" s="2">
        <f t="shared" si="18"/>
        <v>2.2648752399232301E-2</v>
      </c>
      <c r="J80">
        <v>999699721</v>
      </c>
      <c r="K80">
        <v>416603920</v>
      </c>
      <c r="L80" s="5">
        <f t="shared" si="19"/>
        <v>-373443</v>
      </c>
      <c r="M80" s="5">
        <f t="shared" si="20"/>
        <v>-1682.1756756756756</v>
      </c>
      <c r="O80">
        <v>667583513</v>
      </c>
      <c r="P80" s="1">
        <f t="shared" si="21"/>
        <v>2.4005043590703536</v>
      </c>
      <c r="Q80" s="6">
        <f t="shared" si="31"/>
        <v>2.101496126473886E-4</v>
      </c>
      <c r="R80" s="2">
        <f t="shared" si="22"/>
        <v>2.2863661638423335E-2</v>
      </c>
      <c r="S80" s="3">
        <f t="shared" si="23"/>
        <v>1.4974901289990366</v>
      </c>
      <c r="T80" s="3">
        <f t="shared" si="24"/>
        <v>1.4980495241799059</v>
      </c>
      <c r="U80" s="1">
        <f t="shared" si="25"/>
        <v>2.399572325266274</v>
      </c>
      <c r="V80" s="6">
        <f t="shared" si="26"/>
        <v>-1.7819780571914912E-4</v>
      </c>
      <c r="W80" s="2">
        <f t="shared" si="27"/>
        <v>2.2466518635533332E-2</v>
      </c>
      <c r="X80" s="1">
        <f t="shared" si="28"/>
        <v>2.4005043590703532</v>
      </c>
      <c r="Y80" s="6">
        <f t="shared" si="29"/>
        <v>2.1014961264720355E-4</v>
      </c>
      <c r="Z80" s="2">
        <f t="shared" si="30"/>
        <v>2.2863661638423145E-2</v>
      </c>
    </row>
    <row r="81" spans="1:26" x14ac:dyDescent="0.25">
      <c r="A81">
        <v>0.7</v>
      </c>
      <c r="B81">
        <v>7</v>
      </c>
      <c r="C81">
        <v>157</v>
      </c>
      <c r="D81">
        <v>56</v>
      </c>
      <c r="E81">
        <v>213</v>
      </c>
      <c r="F81" s="1">
        <f t="shared" si="16"/>
        <v>2.5</v>
      </c>
      <c r="G81" s="1">
        <f t="shared" si="17"/>
        <v>2.4460093896713615</v>
      </c>
      <c r="H81" s="2">
        <f t="shared" si="18"/>
        <v>2.2072936660268716E-2</v>
      </c>
      <c r="J81">
        <v>999420980</v>
      </c>
      <c r="K81">
        <v>399923790</v>
      </c>
      <c r="L81" s="5">
        <f t="shared" si="19"/>
        <v>-652184</v>
      </c>
      <c r="M81" s="5">
        <f t="shared" si="20"/>
        <v>-3061.8967136150236</v>
      </c>
      <c r="O81">
        <v>640923180</v>
      </c>
      <c r="P81" s="1">
        <f t="shared" si="21"/>
        <v>2.5003575826357225</v>
      </c>
      <c r="Q81" s="6">
        <f t="shared" si="31"/>
        <v>1.4303305428899903E-4</v>
      </c>
      <c r="R81" s="2">
        <f t="shared" si="22"/>
        <v>2.221912687410536E-2</v>
      </c>
      <c r="S81" s="3">
        <f t="shared" si="23"/>
        <v>1.5593459734129136</v>
      </c>
      <c r="T81" s="3">
        <f t="shared" si="24"/>
        <v>1.5603635431004383</v>
      </c>
      <c r="U81" s="1">
        <f t="shared" si="25"/>
        <v>2.4986898884055577</v>
      </c>
      <c r="V81" s="6">
        <f t="shared" si="26"/>
        <v>-5.2404463777691037E-4</v>
      </c>
      <c r="W81" s="2">
        <f t="shared" si="27"/>
        <v>2.1537324818395001E-2</v>
      </c>
      <c r="X81" s="1">
        <f t="shared" si="28"/>
        <v>2.5003575826357225</v>
      </c>
      <c r="Y81" s="6">
        <f t="shared" si="29"/>
        <v>1.4303305428899903E-4</v>
      </c>
      <c r="Z81" s="2">
        <f t="shared" si="30"/>
        <v>2.221912687410536E-2</v>
      </c>
    </row>
    <row r="82" spans="1:26" x14ac:dyDescent="0.25">
      <c r="A82">
        <v>0.7</v>
      </c>
      <c r="B82">
        <v>8</v>
      </c>
      <c r="C82">
        <v>158</v>
      </c>
      <c r="D82">
        <v>49</v>
      </c>
      <c r="E82">
        <v>207</v>
      </c>
      <c r="F82" s="1">
        <f t="shared" si="16"/>
        <v>2.5806451612903221</v>
      </c>
      <c r="G82" s="1">
        <f t="shared" si="17"/>
        <v>2.5169082125603865</v>
      </c>
      <c r="H82" s="2">
        <f t="shared" si="18"/>
        <v>2.5323509380223898E-2</v>
      </c>
      <c r="J82">
        <v>999318097</v>
      </c>
      <c r="K82">
        <v>387404125</v>
      </c>
      <c r="L82" s="5">
        <f t="shared" si="19"/>
        <v>-755067</v>
      </c>
      <c r="M82" s="5">
        <f t="shared" si="20"/>
        <v>-3647.6666666666665</v>
      </c>
      <c r="O82">
        <v>620729747</v>
      </c>
      <c r="P82" s="1">
        <f t="shared" si="21"/>
        <v>2.5816986228630028</v>
      </c>
      <c r="Q82" s="6">
        <f t="shared" si="31"/>
        <v>4.0821635941377672E-4</v>
      </c>
      <c r="R82" s="2">
        <f t="shared" si="22"/>
        <v>2.5742063210444453E-2</v>
      </c>
      <c r="S82" s="3">
        <f t="shared" si="23"/>
        <v>1.6099085017750889</v>
      </c>
      <c r="T82" s="3">
        <f t="shared" si="24"/>
        <v>1.6111249200370608</v>
      </c>
      <c r="U82" s="1">
        <f t="shared" si="25"/>
        <v>2.5797110860774692</v>
      </c>
      <c r="V82" s="6">
        <f t="shared" si="26"/>
        <v>-3.6195414498046979E-4</v>
      </c>
      <c r="W82" s="2">
        <f t="shared" si="27"/>
        <v>2.4952389286057804E-2</v>
      </c>
      <c r="X82" s="1">
        <f t="shared" si="28"/>
        <v>2.5816986228630023</v>
      </c>
      <c r="Y82" s="6">
        <f t="shared" si="29"/>
        <v>4.0821635941360465E-4</v>
      </c>
      <c r="Z82" s="2">
        <f t="shared" si="30"/>
        <v>2.5742063210444276E-2</v>
      </c>
    </row>
    <row r="83" spans="1:26" x14ac:dyDescent="0.25">
      <c r="A83">
        <v>0.7</v>
      </c>
      <c r="B83">
        <v>9</v>
      </c>
      <c r="C83">
        <v>157</v>
      </c>
      <c r="D83">
        <v>43</v>
      </c>
      <c r="E83">
        <v>200</v>
      </c>
      <c r="F83" s="1">
        <f t="shared" si="16"/>
        <v>2.6470588235294112</v>
      </c>
      <c r="G83" s="1">
        <f t="shared" si="17"/>
        <v>2.605</v>
      </c>
      <c r="H83" s="2">
        <f t="shared" si="18"/>
        <v>1.6145421700349813E-2</v>
      </c>
      <c r="J83">
        <v>999406551</v>
      </c>
      <c r="K83">
        <v>377704861</v>
      </c>
      <c r="L83" s="5">
        <f t="shared" si="19"/>
        <v>-666613</v>
      </c>
      <c r="M83" s="5">
        <f t="shared" si="20"/>
        <v>-3333.0650000000001</v>
      </c>
      <c r="O83">
        <v>605304784</v>
      </c>
      <c r="P83" s="1">
        <f t="shared" si="21"/>
        <v>2.6474879686396133</v>
      </c>
      <c r="Q83" s="6">
        <f t="shared" si="31"/>
        <v>1.6212148607634491E-4</v>
      </c>
      <c r="R83" s="2">
        <f t="shared" si="22"/>
        <v>1.6310160706185548E-2</v>
      </c>
      <c r="S83" s="3">
        <f t="shared" si="23"/>
        <v>1.6510798814370513</v>
      </c>
      <c r="T83" s="3">
        <f t="shared" si="24"/>
        <v>1.6521811663064603</v>
      </c>
      <c r="U83" s="1">
        <f t="shared" si="25"/>
        <v>2.6456839438056945</v>
      </c>
      <c r="V83" s="6">
        <f t="shared" si="26"/>
        <v>-5.1939900673743855E-4</v>
      </c>
      <c r="W83" s="2">
        <f t="shared" si="27"/>
        <v>1.5617636777617855E-2</v>
      </c>
      <c r="X83" s="1">
        <f t="shared" si="28"/>
        <v>2.6474879686396133</v>
      </c>
      <c r="Y83" s="6">
        <f t="shared" si="29"/>
        <v>1.6212148607634491E-4</v>
      </c>
      <c r="Z83" s="2">
        <f t="shared" si="30"/>
        <v>1.6310160706185548E-2</v>
      </c>
    </row>
    <row r="84" spans="1:26" x14ac:dyDescent="0.25">
      <c r="A84">
        <v>0.7</v>
      </c>
      <c r="B84">
        <v>10</v>
      </c>
      <c r="C84">
        <v>157</v>
      </c>
      <c r="D84">
        <v>39</v>
      </c>
      <c r="E84">
        <v>196</v>
      </c>
      <c r="F84" s="1">
        <f t="shared" si="16"/>
        <v>2.7027027027027022</v>
      </c>
      <c r="G84" s="1">
        <f t="shared" si="17"/>
        <v>2.6581632653061225</v>
      </c>
      <c r="H84" s="2">
        <f t="shared" si="18"/>
        <v>1.6755719250920589E-2</v>
      </c>
      <c r="J84">
        <v>999108794</v>
      </c>
      <c r="K84">
        <v>369905853</v>
      </c>
      <c r="L84" s="5">
        <f t="shared" si="19"/>
        <v>-964370</v>
      </c>
      <c r="M84" s="5">
        <f t="shared" si="20"/>
        <v>-4920.2551020408164</v>
      </c>
      <c r="O84">
        <v>592864925</v>
      </c>
      <c r="P84" s="1">
        <f t="shared" si="21"/>
        <v>2.7030392007083233</v>
      </c>
      <c r="Q84" s="6">
        <f t="shared" si="31"/>
        <v>1.2450426207979873E-4</v>
      </c>
      <c r="R84" s="2">
        <f t="shared" si="22"/>
        <v>1.688230967146134E-2</v>
      </c>
      <c r="S84" s="3">
        <f t="shared" si="23"/>
        <v>1.6852216278438128</v>
      </c>
      <c r="T84" s="3">
        <f t="shared" si="24"/>
        <v>1.6868482546846568</v>
      </c>
      <c r="U84" s="1">
        <f t="shared" si="25"/>
        <v>2.7003925447022397</v>
      </c>
      <c r="V84" s="6">
        <f t="shared" si="26"/>
        <v>-8.5475846017113465E-4</v>
      </c>
      <c r="W84" s="2">
        <f t="shared" si="27"/>
        <v>1.5886638697963477E-2</v>
      </c>
      <c r="X84" s="1">
        <f t="shared" si="28"/>
        <v>2.7030392007083228</v>
      </c>
      <c r="Y84" s="6">
        <f t="shared" si="29"/>
        <v>1.2450426207963442E-4</v>
      </c>
      <c r="Z84" s="2">
        <f t="shared" si="30"/>
        <v>1.6882309671461173E-2</v>
      </c>
    </row>
    <row r="85" spans="1:26" x14ac:dyDescent="0.25">
      <c r="A85">
        <v>0.7</v>
      </c>
      <c r="B85">
        <v>11</v>
      </c>
      <c r="C85">
        <v>157</v>
      </c>
      <c r="D85">
        <v>35</v>
      </c>
      <c r="E85">
        <v>192</v>
      </c>
      <c r="F85" s="1">
        <f t="shared" si="16"/>
        <v>2.75</v>
      </c>
      <c r="G85" s="1">
        <f t="shared" si="17"/>
        <v>2.7135416666666665</v>
      </c>
      <c r="H85" s="2">
        <f t="shared" si="18"/>
        <v>1.3435700575815794E-2</v>
      </c>
      <c r="J85">
        <v>999711157</v>
      </c>
      <c r="K85">
        <v>363607036</v>
      </c>
      <c r="L85" s="5">
        <f t="shared" si="19"/>
        <v>-362007</v>
      </c>
      <c r="M85" s="5">
        <f t="shared" si="20"/>
        <v>-1885.453125</v>
      </c>
      <c r="O85">
        <v>582738183</v>
      </c>
      <c r="P85" s="1">
        <f t="shared" si="21"/>
        <v>2.7500122349113343</v>
      </c>
      <c r="Q85" s="6">
        <f t="shared" si="31"/>
        <v>4.449058667012971E-6</v>
      </c>
      <c r="R85" s="2">
        <f t="shared" si="22"/>
        <v>1.3440209410702902E-2</v>
      </c>
      <c r="S85" s="3">
        <f t="shared" si="23"/>
        <v>1.7155408486421422</v>
      </c>
      <c r="T85" s="3">
        <f t="shared" si="24"/>
        <v>1.7161620658723851</v>
      </c>
      <c r="U85" s="1">
        <f t="shared" si="25"/>
        <v>2.7489759455156655</v>
      </c>
      <c r="V85" s="6">
        <f t="shared" si="26"/>
        <v>-3.7238344884891398E-4</v>
      </c>
      <c r="W85" s="2">
        <f t="shared" si="27"/>
        <v>1.3058313894448757E-2</v>
      </c>
      <c r="X85" s="1">
        <f t="shared" si="28"/>
        <v>2.7500122349113338</v>
      </c>
      <c r="Y85" s="6">
        <f t="shared" si="29"/>
        <v>4.4490586668514842E-6</v>
      </c>
      <c r="Z85" s="2">
        <f t="shared" si="30"/>
        <v>1.3440209410702737E-2</v>
      </c>
    </row>
    <row r="86" spans="1:26" x14ac:dyDescent="0.25">
      <c r="A86">
        <v>0.7</v>
      </c>
      <c r="B86">
        <v>12</v>
      </c>
      <c r="C86">
        <v>157</v>
      </c>
      <c r="D86">
        <v>33</v>
      </c>
      <c r="E86">
        <v>190</v>
      </c>
      <c r="F86" s="1">
        <f t="shared" si="16"/>
        <v>2.7906976744186043</v>
      </c>
      <c r="G86" s="1">
        <f t="shared" si="17"/>
        <v>2.7421052631578946</v>
      </c>
      <c r="H86" s="2">
        <f t="shared" si="18"/>
        <v>1.7720840958800076E-2</v>
      </c>
      <c r="J86">
        <v>999713441</v>
      </c>
      <c r="K86">
        <v>358308346</v>
      </c>
      <c r="L86" s="5">
        <f t="shared" si="19"/>
        <v>-359723</v>
      </c>
      <c r="M86" s="5">
        <f t="shared" si="20"/>
        <v>-1893.2789473684211</v>
      </c>
      <c r="O86">
        <v>574222545</v>
      </c>
      <c r="P86" s="1">
        <f t="shared" si="21"/>
        <v>2.7907945220088841</v>
      </c>
      <c r="Q86" s="6">
        <f t="shared" si="31"/>
        <v>3.4703719850274579E-5</v>
      </c>
      <c r="R86" s="2">
        <f t="shared" si="22"/>
        <v>1.7756159657750497E-2</v>
      </c>
      <c r="S86" s="3">
        <f t="shared" si="23"/>
        <v>1.7409860509743658</v>
      </c>
      <c r="T86" s="3">
        <f t="shared" si="24"/>
        <v>1.741612503215108</v>
      </c>
      <c r="U86" s="1">
        <f t="shared" si="25"/>
        <v>2.7897492382037563</v>
      </c>
      <c r="V86" s="6">
        <f t="shared" si="26"/>
        <v>-3.3985631032052251E-4</v>
      </c>
      <c r="W86" s="2">
        <f t="shared" si="27"/>
        <v>1.7374962108855519E-2</v>
      </c>
      <c r="X86" s="1">
        <f t="shared" si="28"/>
        <v>2.7907945220088841</v>
      </c>
      <c r="Y86" s="6">
        <f t="shared" si="29"/>
        <v>3.4703719850274579E-5</v>
      </c>
      <c r="Z86" s="2">
        <f t="shared" si="30"/>
        <v>1.7756159657750497E-2</v>
      </c>
    </row>
    <row r="87" spans="1:26" x14ac:dyDescent="0.25">
      <c r="A87">
        <v>0.8</v>
      </c>
      <c r="B87">
        <v>1</v>
      </c>
      <c r="C87">
        <v>104</v>
      </c>
      <c r="D87">
        <v>417</v>
      </c>
      <c r="E87">
        <v>521</v>
      </c>
      <c r="F87" s="1">
        <f t="shared" si="16"/>
        <v>1</v>
      </c>
      <c r="G87" s="1">
        <f t="shared" si="17"/>
        <v>1</v>
      </c>
      <c r="H87" s="2">
        <f t="shared" si="18"/>
        <v>0</v>
      </c>
      <c r="J87">
        <v>999988982</v>
      </c>
      <c r="K87">
        <v>999973184</v>
      </c>
      <c r="L87" s="5">
        <f t="shared" si="19"/>
        <v>-84182</v>
      </c>
      <c r="M87" s="5">
        <f t="shared" si="20"/>
        <v>-161.57773512476007</v>
      </c>
      <c r="O87">
        <v>1602198678</v>
      </c>
      <c r="P87" s="1">
        <f t="shared" si="21"/>
        <v>1.0002112440889181</v>
      </c>
      <c r="Q87" s="6">
        <f t="shared" si="31"/>
        <v>2.1124408891814994E-4</v>
      </c>
      <c r="R87" s="2">
        <f t="shared" si="22"/>
        <v>2.1124408891814994E-4</v>
      </c>
      <c r="S87" s="3">
        <f t="shared" si="23"/>
        <v>0.62413544320749959</v>
      </c>
      <c r="T87" s="3">
        <f t="shared" si="24"/>
        <v>0.62418798475628257</v>
      </c>
      <c r="U87" s="1">
        <f t="shared" si="25"/>
        <v>1.0001121928861008</v>
      </c>
      <c r="V87" s="6">
        <f t="shared" si="26"/>
        <v>1.1219288610075928E-4</v>
      </c>
      <c r="W87" s="2">
        <f t="shared" si="27"/>
        <v>1.1219288610075928E-4</v>
      </c>
      <c r="X87" s="1">
        <f t="shared" si="28"/>
        <v>1.0002112440889181</v>
      </c>
      <c r="Y87" s="6">
        <f t="shared" si="29"/>
        <v>2.1124408891814994E-4</v>
      </c>
      <c r="Z87" s="2">
        <f t="shared" si="30"/>
        <v>2.1124408891814994E-4</v>
      </c>
    </row>
    <row r="88" spans="1:26" x14ac:dyDescent="0.25">
      <c r="A88">
        <v>0.8</v>
      </c>
      <c r="B88">
        <v>2</v>
      </c>
      <c r="C88">
        <v>105</v>
      </c>
      <c r="D88">
        <v>215</v>
      </c>
      <c r="E88">
        <v>320</v>
      </c>
      <c r="F88" s="1">
        <f t="shared" si="16"/>
        <v>1.6666666666666667</v>
      </c>
      <c r="G88" s="1">
        <f t="shared" si="17"/>
        <v>1.628125</v>
      </c>
      <c r="H88" s="2">
        <f t="shared" si="18"/>
        <v>2.3672424824056321E-2</v>
      </c>
      <c r="J88">
        <v>999898153</v>
      </c>
      <c r="K88">
        <v>599918890</v>
      </c>
      <c r="L88" s="5">
        <f t="shared" si="19"/>
        <v>-175011</v>
      </c>
      <c r="M88" s="5">
        <f t="shared" si="20"/>
        <v>-546.90937499999995</v>
      </c>
      <c r="O88">
        <v>961188972</v>
      </c>
      <c r="P88" s="1">
        <f t="shared" si="21"/>
        <v>1.6672446102513128</v>
      </c>
      <c r="Q88" s="6">
        <f t="shared" si="31"/>
        <v>3.4676615078761409E-4</v>
      </c>
      <c r="R88" s="2">
        <f t="shared" si="22"/>
        <v>2.402739977047998E-2</v>
      </c>
      <c r="S88" s="3">
        <f t="shared" si="23"/>
        <v>1.0402721859359827</v>
      </c>
      <c r="T88" s="3">
        <f t="shared" si="24"/>
        <v>1.0404542635555747</v>
      </c>
      <c r="U88" s="1">
        <f t="shared" si="25"/>
        <v>1.6669280817128123</v>
      </c>
      <c r="V88" s="6">
        <f t="shared" si="26"/>
        <v>1.5684902768731135E-4</v>
      </c>
      <c r="W88" s="2">
        <f t="shared" si="27"/>
        <v>2.3832986848560285E-2</v>
      </c>
      <c r="X88" s="1">
        <f t="shared" si="28"/>
        <v>1.6672446102513125</v>
      </c>
      <c r="Y88" s="6">
        <f t="shared" si="29"/>
        <v>3.4676615078748084E-4</v>
      </c>
      <c r="Z88" s="2">
        <f t="shared" si="30"/>
        <v>2.4027399770479844E-2</v>
      </c>
    </row>
    <row r="89" spans="1:26" x14ac:dyDescent="0.25">
      <c r="A89">
        <v>0.8</v>
      </c>
      <c r="B89">
        <v>3</v>
      </c>
      <c r="C89">
        <v>105</v>
      </c>
      <c r="D89">
        <v>148</v>
      </c>
      <c r="E89">
        <v>253</v>
      </c>
      <c r="F89" s="1">
        <f t="shared" si="16"/>
        <v>2.1428571428571432</v>
      </c>
      <c r="G89" s="1">
        <f t="shared" si="17"/>
        <v>2.0592885375494072</v>
      </c>
      <c r="H89" s="2">
        <f t="shared" si="18"/>
        <v>4.0581299698382367E-2</v>
      </c>
      <c r="J89">
        <v>999889666</v>
      </c>
      <c r="K89">
        <v>466601197</v>
      </c>
      <c r="L89" s="5">
        <f t="shared" si="19"/>
        <v>-183498</v>
      </c>
      <c r="M89" s="5">
        <f t="shared" si="20"/>
        <v>-725.28853754940712</v>
      </c>
      <c r="O89">
        <v>747677997</v>
      </c>
      <c r="P89" s="1">
        <f t="shared" si="21"/>
        <v>2.1433520037102283</v>
      </c>
      <c r="Q89" s="6">
        <f t="shared" si="31"/>
        <v>2.3093506477301533E-4</v>
      </c>
      <c r="R89" s="2">
        <f t="shared" si="22"/>
        <v>4.0821606408229801E-2</v>
      </c>
      <c r="S89" s="3">
        <f t="shared" si="23"/>
        <v>1.3373265898046749</v>
      </c>
      <c r="T89" s="3">
        <f t="shared" si="24"/>
        <v>1.3375720136378442</v>
      </c>
      <c r="U89" s="1">
        <f t="shared" si="25"/>
        <v>2.1429268965418906</v>
      </c>
      <c r="V89" s="6">
        <f t="shared" si="26"/>
        <v>3.2551719548775293E-5</v>
      </c>
      <c r="W89" s="2">
        <f t="shared" si="27"/>
        <v>4.0615172409017845E-2</v>
      </c>
      <c r="X89" s="1">
        <f t="shared" si="28"/>
        <v>2.1433520037102283</v>
      </c>
      <c r="Y89" s="6">
        <f t="shared" si="29"/>
        <v>2.3093506477301533E-4</v>
      </c>
      <c r="Z89" s="2">
        <f t="shared" si="30"/>
        <v>4.0821606408229801E-2</v>
      </c>
    </row>
    <row r="90" spans="1:26" x14ac:dyDescent="0.25">
      <c r="A90">
        <v>0.8</v>
      </c>
      <c r="B90">
        <v>4</v>
      </c>
      <c r="C90">
        <v>104</v>
      </c>
      <c r="D90">
        <v>112</v>
      </c>
      <c r="E90">
        <v>216</v>
      </c>
      <c r="F90" s="1">
        <f t="shared" si="16"/>
        <v>2.5</v>
      </c>
      <c r="G90" s="1">
        <f t="shared" si="17"/>
        <v>2.4120370370370372</v>
      </c>
      <c r="H90" s="2">
        <f t="shared" si="18"/>
        <v>3.6468330134356935E-2</v>
      </c>
      <c r="J90">
        <v>999703958</v>
      </c>
      <c r="K90">
        <v>399897756</v>
      </c>
      <c r="L90" s="5">
        <f t="shared" si="19"/>
        <v>-369206</v>
      </c>
      <c r="M90" s="5">
        <f t="shared" si="20"/>
        <v>-1709.287037037037</v>
      </c>
      <c r="O90">
        <v>640818433</v>
      </c>
      <c r="P90" s="1">
        <f t="shared" si="21"/>
        <v>2.5007662864779046</v>
      </c>
      <c r="Q90" s="6">
        <f t="shared" si="31"/>
        <v>3.0651459116182167E-4</v>
      </c>
      <c r="R90" s="2">
        <f t="shared" si="22"/>
        <v>3.6786022800820245E-2</v>
      </c>
      <c r="S90" s="3">
        <f t="shared" si="23"/>
        <v>1.5600424496528176</v>
      </c>
      <c r="T90" s="3">
        <f t="shared" si="24"/>
        <v>1.5606185972493709</v>
      </c>
      <c r="U90" s="1">
        <f t="shared" si="25"/>
        <v>2.4998059192081086</v>
      </c>
      <c r="V90" s="6">
        <f t="shared" si="26"/>
        <v>-7.7632316756570671E-5</v>
      </c>
      <c r="W90" s="2">
        <f t="shared" si="27"/>
        <v>3.6387866696643789E-2</v>
      </c>
      <c r="X90" s="1">
        <f t="shared" si="28"/>
        <v>2.5007662864779046</v>
      </c>
      <c r="Y90" s="6">
        <f t="shared" si="29"/>
        <v>3.0651459116182167E-4</v>
      </c>
      <c r="Z90" s="2">
        <f t="shared" si="30"/>
        <v>3.6786022800820245E-2</v>
      </c>
    </row>
    <row r="91" spans="1:26" x14ac:dyDescent="0.25">
      <c r="A91">
        <v>0.8</v>
      </c>
      <c r="B91">
        <v>5</v>
      </c>
      <c r="C91">
        <v>104</v>
      </c>
      <c r="D91">
        <v>90</v>
      </c>
      <c r="E91">
        <v>194</v>
      </c>
      <c r="F91" s="1">
        <f t="shared" si="16"/>
        <v>2.7777777777777777</v>
      </c>
      <c r="G91" s="1">
        <f t="shared" si="17"/>
        <v>2.6855670103092781</v>
      </c>
      <c r="H91" s="2">
        <f t="shared" si="18"/>
        <v>3.4335679249306937E-2</v>
      </c>
      <c r="J91">
        <v>999597438</v>
      </c>
      <c r="K91">
        <v>359894525</v>
      </c>
      <c r="L91" s="5">
        <f t="shared" si="19"/>
        <v>-475726</v>
      </c>
      <c r="M91" s="5">
        <f t="shared" si="20"/>
        <v>-2452.1958762886597</v>
      </c>
      <c r="O91">
        <v>576760131</v>
      </c>
      <c r="P91" s="1">
        <f t="shared" si="21"/>
        <v>2.7785157934226214</v>
      </c>
      <c r="Q91" s="6">
        <f t="shared" si="31"/>
        <v>2.656856321437573E-4</v>
      </c>
      <c r="R91" s="2">
        <f t="shared" si="22"/>
        <v>3.4610487378097132E-2</v>
      </c>
      <c r="S91" s="3">
        <f t="shared" si="23"/>
        <v>1.7331250623493599</v>
      </c>
      <c r="T91" s="3">
        <f t="shared" si="24"/>
        <v>1.7339498870458505</v>
      </c>
      <c r="U91" s="1">
        <f t="shared" si="25"/>
        <v>2.7771528207793521</v>
      </c>
      <c r="V91" s="6">
        <f t="shared" si="26"/>
        <v>-2.2498451943320675E-4</v>
      </c>
      <c r="W91" s="2">
        <f t="shared" si="27"/>
        <v>3.410296973357841E-2</v>
      </c>
      <c r="X91" s="1">
        <f t="shared" si="28"/>
        <v>2.778515793422621</v>
      </c>
      <c r="Y91" s="6">
        <f t="shared" si="29"/>
        <v>2.6568563214359744E-4</v>
      </c>
      <c r="Z91" s="2">
        <f t="shared" si="30"/>
        <v>3.4610487378096966E-2</v>
      </c>
    </row>
    <row r="92" spans="1:26" x14ac:dyDescent="0.25">
      <c r="A92">
        <v>0.8</v>
      </c>
      <c r="B92">
        <v>6</v>
      </c>
      <c r="C92">
        <v>107</v>
      </c>
      <c r="D92">
        <v>75</v>
      </c>
      <c r="E92">
        <v>182</v>
      </c>
      <c r="F92" s="1">
        <f t="shared" si="16"/>
        <v>3.0000000000000009</v>
      </c>
      <c r="G92" s="1">
        <f t="shared" si="17"/>
        <v>2.8626373626373627</v>
      </c>
      <c r="H92" s="2">
        <f t="shared" si="18"/>
        <v>4.798464491362793E-2</v>
      </c>
      <c r="J92">
        <v>999899768</v>
      </c>
      <c r="K92">
        <v>333293061</v>
      </c>
      <c r="L92" s="5">
        <f t="shared" si="19"/>
        <v>-173396</v>
      </c>
      <c r="M92" s="5">
        <f t="shared" si="20"/>
        <v>-952.72527472527474</v>
      </c>
      <c r="O92">
        <v>534080428</v>
      </c>
      <c r="P92" s="1">
        <f t="shared" si="21"/>
        <v>3.0005539409131838</v>
      </c>
      <c r="Q92" s="6">
        <f t="shared" si="31"/>
        <v>1.8464697106098285E-4</v>
      </c>
      <c r="R92" s="2">
        <f t="shared" si="22"/>
        <v>4.8178152104029655E-2</v>
      </c>
      <c r="S92" s="3">
        <f t="shared" si="23"/>
        <v>1.8721894972717479</v>
      </c>
      <c r="T92" s="3">
        <f t="shared" si="24"/>
        <v>1.8725141599834099</v>
      </c>
      <c r="U92" s="1">
        <f t="shared" si="25"/>
        <v>2.9999891273476003</v>
      </c>
      <c r="V92" s="6">
        <f t="shared" si="26"/>
        <v>-3.6242174668762069E-6</v>
      </c>
      <c r="W92" s="2">
        <f t="shared" si="27"/>
        <v>4.7980846789372818E-2</v>
      </c>
      <c r="X92" s="1">
        <f t="shared" si="28"/>
        <v>3.0005539409131838</v>
      </c>
      <c r="Y92" s="6">
        <f t="shared" si="29"/>
        <v>1.8464697106098285E-4</v>
      </c>
      <c r="Z92" s="2">
        <f t="shared" si="30"/>
        <v>4.8178152104029655E-2</v>
      </c>
    </row>
    <row r="93" spans="1:26" x14ac:dyDescent="0.25">
      <c r="A93">
        <v>0.8</v>
      </c>
      <c r="B93">
        <v>7</v>
      </c>
      <c r="C93">
        <v>104</v>
      </c>
      <c r="D93">
        <v>64</v>
      </c>
      <c r="E93">
        <v>168</v>
      </c>
      <c r="F93" s="1">
        <f t="shared" si="16"/>
        <v>3.1818181818181821</v>
      </c>
      <c r="G93" s="1">
        <f t="shared" si="17"/>
        <v>3.1011904761904763</v>
      </c>
      <c r="H93" s="2">
        <f t="shared" si="18"/>
        <v>2.5998953062292857E-2</v>
      </c>
      <c r="J93">
        <v>999501991</v>
      </c>
      <c r="K93">
        <v>314192567</v>
      </c>
      <c r="L93" s="5">
        <f t="shared" si="19"/>
        <v>-571173</v>
      </c>
      <c r="M93" s="5">
        <f t="shared" si="20"/>
        <v>-3399.8392857142858</v>
      </c>
      <c r="O93">
        <v>503504011</v>
      </c>
      <c r="P93" s="1">
        <f t="shared" si="21"/>
        <v>3.1827693483855883</v>
      </c>
      <c r="Q93" s="6">
        <f t="shared" si="31"/>
        <v>2.9893806404196E-4</v>
      </c>
      <c r="R93" s="2">
        <f t="shared" si="22"/>
        <v>2.6305663203030377E-2</v>
      </c>
      <c r="S93" s="3">
        <f t="shared" si="23"/>
        <v>1.9850924107136854</v>
      </c>
      <c r="T93" s="3">
        <f t="shared" si="24"/>
        <v>1.9862268068406708</v>
      </c>
      <c r="U93" s="1">
        <f t="shared" si="25"/>
        <v>3.1809043142265256</v>
      </c>
      <c r="V93" s="6">
        <f t="shared" si="26"/>
        <v>-2.8721552880631558E-4</v>
      </c>
      <c r="W93" s="2">
        <f t="shared" si="27"/>
        <v>2.5704270230434343E-2</v>
      </c>
      <c r="X93" s="1">
        <f t="shared" si="28"/>
        <v>3.1827693483855879</v>
      </c>
      <c r="Y93" s="6">
        <f t="shared" si="29"/>
        <v>2.9893806404182041E-4</v>
      </c>
      <c r="Z93" s="2">
        <f t="shared" si="30"/>
        <v>2.6305663203030231E-2</v>
      </c>
    </row>
    <row r="94" spans="1:26" x14ac:dyDescent="0.25">
      <c r="A94">
        <v>0.8</v>
      </c>
      <c r="B94">
        <v>8</v>
      </c>
      <c r="C94">
        <v>105</v>
      </c>
      <c r="D94">
        <v>56</v>
      </c>
      <c r="E94">
        <v>161</v>
      </c>
      <c r="F94" s="1">
        <f t="shared" si="16"/>
        <v>3.3333333333333339</v>
      </c>
      <c r="G94" s="1">
        <f t="shared" si="17"/>
        <v>3.2360248447204967</v>
      </c>
      <c r="H94" s="2">
        <f t="shared" si="18"/>
        <v>3.0070377479206906E-2</v>
      </c>
      <c r="J94">
        <v>999305650</v>
      </c>
      <c r="K94">
        <v>299892700</v>
      </c>
      <c r="L94" s="5">
        <f t="shared" si="19"/>
        <v>-767514</v>
      </c>
      <c r="M94" s="5">
        <f t="shared" si="20"/>
        <v>-4767.1677018633536</v>
      </c>
      <c r="O94">
        <v>480624589</v>
      </c>
      <c r="P94" s="1">
        <f t="shared" si="21"/>
        <v>3.3342803711609519</v>
      </c>
      <c r="Q94" s="6">
        <f t="shared" si="31"/>
        <v>2.8411134828538738E-4</v>
      </c>
      <c r="R94" s="2">
        <f t="shared" si="22"/>
        <v>3.0363032162981363E-2</v>
      </c>
      <c r="S94" s="3">
        <f t="shared" si="23"/>
        <v>2.0791812838356467</v>
      </c>
      <c r="T94" s="3">
        <f t="shared" si="24"/>
        <v>2.0807781933936802</v>
      </c>
      <c r="U94" s="1">
        <f t="shared" si="25"/>
        <v>3.3316719564879547</v>
      </c>
      <c r="V94" s="6">
        <f t="shared" si="26"/>
        <v>-4.9841305361377755E-4</v>
      </c>
      <c r="W94" s="2">
        <f t="shared" si="27"/>
        <v>2.9556976956930398E-2</v>
      </c>
      <c r="X94" s="1">
        <f t="shared" si="28"/>
        <v>3.3342803711609519</v>
      </c>
      <c r="Y94" s="6">
        <f t="shared" si="29"/>
        <v>2.8411134828538738E-4</v>
      </c>
      <c r="Z94" s="2">
        <f t="shared" si="30"/>
        <v>3.0363032162981363E-2</v>
      </c>
    </row>
    <row r="95" spans="1:26" x14ac:dyDescent="0.25">
      <c r="A95">
        <v>0.8</v>
      </c>
      <c r="B95">
        <v>9</v>
      </c>
      <c r="C95">
        <v>104</v>
      </c>
      <c r="D95">
        <v>50</v>
      </c>
      <c r="E95">
        <v>154</v>
      </c>
      <c r="F95" s="1">
        <f t="shared" si="16"/>
        <v>3.4615384615384617</v>
      </c>
      <c r="G95" s="1">
        <f t="shared" si="17"/>
        <v>3.383116883116883</v>
      </c>
      <c r="H95" s="2">
        <f t="shared" si="18"/>
        <v>2.3180274619814051E-2</v>
      </c>
      <c r="J95">
        <v>999306698</v>
      </c>
      <c r="K95">
        <v>288793256</v>
      </c>
      <c r="L95" s="5">
        <f t="shared" si="19"/>
        <v>-766466</v>
      </c>
      <c r="M95" s="5">
        <f t="shared" si="20"/>
        <v>-4977.0519480519479</v>
      </c>
      <c r="O95">
        <v>462836197</v>
      </c>
      <c r="P95" s="1">
        <f t="shared" si="21"/>
        <v>3.4624282702763631</v>
      </c>
      <c r="Q95" s="6">
        <f t="shared" si="31"/>
        <v>2.5705585761597564E-4</v>
      </c>
      <c r="R95" s="2">
        <f t="shared" si="22"/>
        <v>2.34432891028022E-2</v>
      </c>
      <c r="S95" s="3">
        <f t="shared" si="23"/>
        <v>2.1590936587874521</v>
      </c>
      <c r="T95" s="3">
        <f t="shared" si="24"/>
        <v>2.160749678789708</v>
      </c>
      <c r="U95" s="1">
        <f t="shared" si="25"/>
        <v>3.4597232335329853</v>
      </c>
      <c r="V95" s="6">
        <f t="shared" si="26"/>
        <v>-5.2439920158207085E-4</v>
      </c>
      <c r="W95" s="2">
        <f t="shared" si="27"/>
        <v>2.2643719700728898E-2</v>
      </c>
      <c r="X95" s="1">
        <f t="shared" si="28"/>
        <v>3.4624282702763631</v>
      </c>
      <c r="Y95" s="6">
        <f t="shared" si="29"/>
        <v>2.5705585761597564E-4</v>
      </c>
      <c r="Z95" s="2">
        <f t="shared" si="30"/>
        <v>2.34432891028022E-2</v>
      </c>
    </row>
    <row r="96" spans="1:26" x14ac:dyDescent="0.25">
      <c r="A96">
        <v>0.8</v>
      </c>
      <c r="B96">
        <v>10</v>
      </c>
      <c r="C96">
        <v>105</v>
      </c>
      <c r="D96">
        <v>44</v>
      </c>
      <c r="E96">
        <v>149</v>
      </c>
      <c r="F96" s="1">
        <f t="shared" si="16"/>
        <v>3.5714285714285716</v>
      </c>
      <c r="G96" s="1">
        <f t="shared" si="17"/>
        <v>3.4966442953020134</v>
      </c>
      <c r="H96" s="2">
        <f t="shared" si="18"/>
        <v>2.1387441732931247E-2</v>
      </c>
      <c r="J96">
        <v>999108789</v>
      </c>
      <c r="K96">
        <v>279894102</v>
      </c>
      <c r="L96" s="5">
        <f t="shared" si="19"/>
        <v>-964375</v>
      </c>
      <c r="M96" s="5">
        <f t="shared" si="20"/>
        <v>-6472.3154362416108</v>
      </c>
      <c r="O96">
        <v>448588773</v>
      </c>
      <c r="P96" s="1">
        <f t="shared" si="21"/>
        <v>3.5723968798479047</v>
      </c>
      <c r="Q96" s="6">
        <f t="shared" si="31"/>
        <v>2.7112635741325162E-4</v>
      </c>
      <c r="R96" s="2">
        <f t="shared" si="22"/>
        <v>2.1664366789515936E-2</v>
      </c>
      <c r="S96" s="3">
        <f t="shared" si="23"/>
        <v>2.2272264691742518</v>
      </c>
      <c r="T96" s="3">
        <f t="shared" si="24"/>
        <v>2.2293762666235963</v>
      </c>
      <c r="U96" s="1">
        <f t="shared" si="25"/>
        <v>3.5688989823948893</v>
      </c>
      <c r="V96" s="6">
        <f t="shared" si="26"/>
        <v>-7.0828492943103777E-4</v>
      </c>
      <c r="W96" s="2">
        <f t="shared" si="27"/>
        <v>2.0664008400841687E-2</v>
      </c>
      <c r="X96" s="1">
        <f t="shared" si="28"/>
        <v>3.5723968798479042</v>
      </c>
      <c r="Y96" s="6">
        <f t="shared" si="29"/>
        <v>2.7112635741312726E-4</v>
      </c>
      <c r="Z96" s="2">
        <f t="shared" si="30"/>
        <v>2.1664366789515808E-2</v>
      </c>
    </row>
    <row r="97" spans="1:26" x14ac:dyDescent="0.25">
      <c r="A97">
        <v>0.8</v>
      </c>
      <c r="B97">
        <v>11</v>
      </c>
      <c r="C97">
        <v>105</v>
      </c>
      <c r="D97">
        <v>41</v>
      </c>
      <c r="E97">
        <v>146</v>
      </c>
      <c r="F97" s="1">
        <f t="shared" si="16"/>
        <v>3.666666666666667</v>
      </c>
      <c r="G97" s="1">
        <f t="shared" si="17"/>
        <v>3.5684931506849313</v>
      </c>
      <c r="H97" s="2">
        <f t="shared" si="18"/>
        <v>2.7511196417146645E-2</v>
      </c>
      <c r="J97">
        <v>999811162</v>
      </c>
      <c r="K97">
        <v>272695168</v>
      </c>
      <c r="L97" s="5">
        <f t="shared" si="19"/>
        <v>-262002</v>
      </c>
      <c r="M97" s="5">
        <f t="shared" si="20"/>
        <v>-1794.5342465753424</v>
      </c>
      <c r="O97">
        <v>437087490</v>
      </c>
      <c r="P97" s="1">
        <f t="shared" si="21"/>
        <v>3.6663989925678266</v>
      </c>
      <c r="Q97" s="6">
        <f t="shared" si="31"/>
        <v>-7.3002026956450991E-5</v>
      </c>
      <c r="R97" s="2">
        <f t="shared" si="22"/>
        <v>2.7436186017087746E-2</v>
      </c>
      <c r="S97" s="3">
        <f t="shared" si="23"/>
        <v>2.2874394368962609</v>
      </c>
      <c r="T97" s="3">
        <f t="shared" si="24"/>
        <v>2.2880388637981839</v>
      </c>
      <c r="U97" s="1">
        <f t="shared" si="25"/>
        <v>3.665384006349246</v>
      </c>
      <c r="V97" s="6">
        <f t="shared" si="26"/>
        <v>-3.4981645020571892E-4</v>
      </c>
      <c r="W97" s="2">
        <f t="shared" si="27"/>
        <v>2.7151756097869368E-2</v>
      </c>
      <c r="X97" s="1">
        <f t="shared" si="28"/>
        <v>3.6663989925678266</v>
      </c>
      <c r="Y97" s="6">
        <f t="shared" si="29"/>
        <v>-7.3002026956450991E-5</v>
      </c>
      <c r="Z97" s="2">
        <f t="shared" si="30"/>
        <v>2.7436186017087746E-2</v>
      </c>
    </row>
    <row r="98" spans="1:26" x14ac:dyDescent="0.25">
      <c r="A98">
        <v>0.8</v>
      </c>
      <c r="B98">
        <v>12</v>
      </c>
      <c r="C98">
        <v>104</v>
      </c>
      <c r="D98">
        <v>38</v>
      </c>
      <c r="E98">
        <v>142</v>
      </c>
      <c r="F98" s="1">
        <f t="shared" si="16"/>
        <v>3.7500000000000009</v>
      </c>
      <c r="G98" s="1">
        <f t="shared" si="17"/>
        <v>3.6690140845070425</v>
      </c>
      <c r="H98" s="2">
        <f t="shared" si="18"/>
        <v>2.2072936660268896E-2</v>
      </c>
      <c r="J98">
        <v>999313394</v>
      </c>
      <c r="K98">
        <v>266596376</v>
      </c>
      <c r="L98" s="5">
        <f t="shared" si="19"/>
        <v>-759770</v>
      </c>
      <c r="M98" s="5">
        <f t="shared" si="20"/>
        <v>-5350.4929577464791</v>
      </c>
      <c r="O98">
        <v>427282407</v>
      </c>
      <c r="P98" s="1">
        <f t="shared" si="21"/>
        <v>3.7505338547673928</v>
      </c>
      <c r="Q98" s="6">
        <f t="shared" si="31"/>
        <v>1.4236127130449932E-4</v>
      </c>
      <c r="R98" s="2">
        <f t="shared" si="22"/>
        <v>2.2218440262897775E-2</v>
      </c>
      <c r="S98" s="3">
        <f t="shared" si="23"/>
        <v>2.3387655977139259</v>
      </c>
      <c r="T98" s="3">
        <f t="shared" si="24"/>
        <v>2.3405437425370055</v>
      </c>
      <c r="U98" s="1">
        <f t="shared" si="25"/>
        <v>3.7476288456808806</v>
      </c>
      <c r="V98" s="6">
        <f t="shared" si="26"/>
        <v>-6.3230781843207247E-4</v>
      </c>
      <c r="W98" s="2">
        <f t="shared" si="27"/>
        <v>2.1426671951410778E-2</v>
      </c>
      <c r="X98" s="1">
        <f t="shared" si="28"/>
        <v>3.7505338547673923</v>
      </c>
      <c r="Y98" s="6">
        <f t="shared" si="29"/>
        <v>1.423612713043809E-4</v>
      </c>
      <c r="Z98" s="2">
        <f t="shared" si="30"/>
        <v>2.2218440262897654E-2</v>
      </c>
    </row>
    <row r="99" spans="1:26" x14ac:dyDescent="0.25">
      <c r="A99">
        <v>0.9</v>
      </c>
      <c r="B99">
        <v>1</v>
      </c>
      <c r="C99">
        <v>52</v>
      </c>
      <c r="D99">
        <v>470</v>
      </c>
      <c r="E99">
        <v>522</v>
      </c>
      <c r="F99" s="1">
        <f t="shared" si="16"/>
        <v>1</v>
      </c>
      <c r="G99" s="1">
        <f t="shared" si="17"/>
        <v>0.99808429118773945</v>
      </c>
      <c r="H99" s="2">
        <f t="shared" si="18"/>
        <v>1.9193857965451218E-3</v>
      </c>
      <c r="J99">
        <v>999986755</v>
      </c>
      <c r="K99">
        <v>999973169</v>
      </c>
      <c r="L99" s="5">
        <f t="shared" si="19"/>
        <v>-86409</v>
      </c>
      <c r="M99" s="5">
        <f t="shared" si="20"/>
        <v>-165.5344827586207</v>
      </c>
      <c r="O99">
        <v>1602237504</v>
      </c>
      <c r="P99" s="1">
        <f t="shared" si="21"/>
        <v>1.0001870066074798</v>
      </c>
      <c r="Q99" s="6">
        <f t="shared" si="31"/>
        <v>1.8700660747983378E-4</v>
      </c>
      <c r="R99" s="2">
        <f t="shared" si="22"/>
        <v>2.1067513418512123E-3</v>
      </c>
      <c r="S99" s="3">
        <f t="shared" si="23"/>
        <v>0.62411892899992938</v>
      </c>
      <c r="T99" s="3">
        <f t="shared" si="24"/>
        <v>0.6241728592067709</v>
      </c>
      <c r="U99" s="1">
        <f t="shared" si="25"/>
        <v>1.0000857305844857</v>
      </c>
      <c r="V99" s="6">
        <f t="shared" si="26"/>
        <v>8.5730584485688155E-5</v>
      </c>
      <c r="W99" s="2">
        <f t="shared" si="27"/>
        <v>2.0052809310970015E-3</v>
      </c>
      <c r="X99" s="1">
        <f t="shared" si="28"/>
        <v>1.0001870066074798</v>
      </c>
      <c r="Y99" s="6">
        <f t="shared" si="29"/>
        <v>1.8700660747983378E-4</v>
      </c>
      <c r="Z99" s="2">
        <f t="shared" si="30"/>
        <v>2.1067513418512123E-3</v>
      </c>
    </row>
    <row r="100" spans="1:26" x14ac:dyDescent="0.25">
      <c r="A100">
        <v>0.9</v>
      </c>
      <c r="B100">
        <v>2</v>
      </c>
      <c r="C100">
        <v>52</v>
      </c>
      <c r="D100">
        <v>242</v>
      </c>
      <c r="E100">
        <v>294</v>
      </c>
      <c r="F100" s="1">
        <f t="shared" si="16"/>
        <v>1.8181818181818181</v>
      </c>
      <c r="G100" s="1">
        <f t="shared" si="17"/>
        <v>1.772108843537415</v>
      </c>
      <c r="H100" s="2">
        <f t="shared" si="18"/>
        <v>2.5998953062292714E-2</v>
      </c>
      <c r="J100">
        <v>999891870</v>
      </c>
      <c r="K100">
        <v>549912348</v>
      </c>
      <c r="L100" s="5">
        <f t="shared" si="19"/>
        <v>-181294</v>
      </c>
      <c r="M100" s="5">
        <f t="shared" si="20"/>
        <v>-616.64625850340133</v>
      </c>
      <c r="O100">
        <v>881073335</v>
      </c>
      <c r="P100" s="1">
        <f t="shared" si="21"/>
        <v>1.8188464788802172</v>
      </c>
      <c r="Q100" s="6">
        <f t="shared" si="31"/>
        <v>3.6556338411950499E-4</v>
      </c>
      <c r="R100" s="2">
        <f t="shared" si="22"/>
        <v>2.6374020711677233E-2</v>
      </c>
      <c r="S100" s="3">
        <f t="shared" si="23"/>
        <v>1.134856578084956</v>
      </c>
      <c r="T100" s="3">
        <f t="shared" si="24"/>
        <v>1.135062343022786</v>
      </c>
      <c r="U100" s="1">
        <f t="shared" si="25"/>
        <v>1.8184897417248997</v>
      </c>
      <c r="V100" s="6">
        <f t="shared" si="26"/>
        <v>1.6935794869489263E-4</v>
      </c>
      <c r="W100" s="2">
        <f t="shared" si="27"/>
        <v>2.6172714140346449E-2</v>
      </c>
      <c r="X100" s="1">
        <f t="shared" si="28"/>
        <v>1.818846478880217</v>
      </c>
      <c r="Y100" s="6">
        <f t="shared" si="29"/>
        <v>3.6556338411938285E-4</v>
      </c>
      <c r="Z100" s="2">
        <f t="shared" si="30"/>
        <v>2.6374020711677108E-2</v>
      </c>
    </row>
    <row r="101" spans="1:26" x14ac:dyDescent="0.25">
      <c r="A101">
        <v>0.9</v>
      </c>
      <c r="B101">
        <v>3</v>
      </c>
      <c r="C101">
        <v>52</v>
      </c>
      <c r="D101">
        <v>167</v>
      </c>
      <c r="E101">
        <v>219</v>
      </c>
      <c r="F101" s="1">
        <f t="shared" si="16"/>
        <v>2.5</v>
      </c>
      <c r="G101" s="1">
        <f t="shared" si="17"/>
        <v>2.3789954337899544</v>
      </c>
      <c r="H101" s="2">
        <f t="shared" si="18"/>
        <v>5.086372360844528E-2</v>
      </c>
      <c r="J101">
        <v>999789640</v>
      </c>
      <c r="K101">
        <v>399892476</v>
      </c>
      <c r="L101" s="5">
        <f t="shared" si="19"/>
        <v>-283524</v>
      </c>
      <c r="M101" s="5">
        <f t="shared" si="20"/>
        <v>-1294.6301369863013</v>
      </c>
      <c r="O101">
        <v>640802566</v>
      </c>
      <c r="P101" s="1">
        <f t="shared" si="21"/>
        <v>2.5008282082940347</v>
      </c>
      <c r="Q101" s="6">
        <f t="shared" si="31"/>
        <v>3.3128331761389518E-4</v>
      </c>
      <c r="R101" s="2">
        <f t="shared" si="22"/>
        <v>5.1211857229162376E-2</v>
      </c>
      <c r="S101" s="3">
        <f t="shared" si="23"/>
        <v>1.5602147885281721</v>
      </c>
      <c r="T101" s="3">
        <f t="shared" si="24"/>
        <v>1.5606572399399536</v>
      </c>
      <c r="U101" s="1">
        <f t="shared" si="25"/>
        <v>2.5000820743478722</v>
      </c>
      <c r="V101" s="6">
        <f t="shared" si="26"/>
        <v>3.2829739148887428E-5</v>
      </c>
      <c r="W101" s="2">
        <f t="shared" si="27"/>
        <v>5.0898223190372377E-2</v>
      </c>
      <c r="X101" s="1">
        <f t="shared" si="28"/>
        <v>2.5008282082940347</v>
      </c>
      <c r="Y101" s="6">
        <f t="shared" si="29"/>
        <v>3.3128331761389518E-4</v>
      </c>
      <c r="Z101" s="2">
        <f t="shared" si="30"/>
        <v>5.1211857229162376E-2</v>
      </c>
    </row>
    <row r="102" spans="1:26" x14ac:dyDescent="0.25">
      <c r="A102">
        <v>0.9</v>
      </c>
      <c r="B102">
        <v>4</v>
      </c>
      <c r="C102">
        <v>52</v>
      </c>
      <c r="D102">
        <v>126</v>
      </c>
      <c r="E102">
        <v>178</v>
      </c>
      <c r="F102" s="1">
        <f t="shared" si="16"/>
        <v>3.0769230769230775</v>
      </c>
      <c r="G102" s="1">
        <f t="shared" si="17"/>
        <v>2.9269662921348316</v>
      </c>
      <c r="H102" s="2">
        <f t="shared" si="18"/>
        <v>5.1232836261627203E-2</v>
      </c>
      <c r="J102">
        <v>999695169</v>
      </c>
      <c r="K102">
        <v>324887948</v>
      </c>
      <c r="L102" s="5">
        <f t="shared" si="19"/>
        <v>-377995</v>
      </c>
      <c r="M102" s="5">
        <f t="shared" si="20"/>
        <v>-2123.567415730337</v>
      </c>
      <c r="O102">
        <v>520618714</v>
      </c>
      <c r="P102" s="1">
        <f t="shared" si="21"/>
        <v>3.0781397016781074</v>
      </c>
      <c r="Q102" s="6">
        <f t="shared" si="31"/>
        <v>3.954030453846901E-4</v>
      </c>
      <c r="R102" s="2">
        <f t="shared" si="22"/>
        <v>5.1648496926493433E-2</v>
      </c>
      <c r="S102" s="3">
        <f t="shared" si="23"/>
        <v>1.9202059820692501</v>
      </c>
      <c r="T102" s="3">
        <f t="shared" si="24"/>
        <v>1.9209320316518625</v>
      </c>
      <c r="U102" s="1">
        <f t="shared" si="25"/>
        <v>3.0769305547703443</v>
      </c>
      <c r="V102" s="6">
        <f t="shared" si="26"/>
        <v>2.4303003616887858E-6</v>
      </c>
      <c r="W102" s="2">
        <f t="shared" si="27"/>
        <v>5.1235391073169385E-2</v>
      </c>
      <c r="X102" s="1">
        <f t="shared" si="28"/>
        <v>3.0781397016781074</v>
      </c>
      <c r="Y102" s="6">
        <f t="shared" si="29"/>
        <v>3.954030453846901E-4</v>
      </c>
      <c r="Z102" s="2">
        <f t="shared" si="30"/>
        <v>5.1648496926493433E-2</v>
      </c>
    </row>
    <row r="103" spans="1:26" x14ac:dyDescent="0.25">
      <c r="A103">
        <v>0.9</v>
      </c>
      <c r="B103">
        <v>5</v>
      </c>
      <c r="C103">
        <v>53</v>
      </c>
      <c r="D103">
        <v>100</v>
      </c>
      <c r="E103">
        <v>153</v>
      </c>
      <c r="F103" s="1">
        <f t="shared" si="16"/>
        <v>3.5714285714285716</v>
      </c>
      <c r="G103" s="1">
        <f t="shared" si="17"/>
        <v>3.4052287581699345</v>
      </c>
      <c r="H103" s="2">
        <f t="shared" si="18"/>
        <v>4.8807238826432772E-2</v>
      </c>
      <c r="J103">
        <v>999599279</v>
      </c>
      <c r="K103">
        <v>279884072</v>
      </c>
      <c r="L103" s="5">
        <f t="shared" si="19"/>
        <v>-473885</v>
      </c>
      <c r="M103" s="5">
        <f t="shared" si="20"/>
        <v>-3097.2875816993464</v>
      </c>
      <c r="O103">
        <v>448527254</v>
      </c>
      <c r="P103" s="1">
        <f t="shared" si="21"/>
        <v>3.5728868618538843</v>
      </c>
      <c r="Q103" s="6">
        <f t="shared" si="31"/>
        <v>4.0832131908754118E-4</v>
      </c>
      <c r="R103" s="2">
        <f t="shared" si="22"/>
        <v>4.9235489181658945E-2</v>
      </c>
      <c r="S103" s="3">
        <f t="shared" si="23"/>
        <v>2.2286255073365062</v>
      </c>
      <c r="T103" s="3">
        <f t="shared" si="24"/>
        <v>2.2296820429110422</v>
      </c>
      <c r="U103" s="1">
        <f t="shared" si="25"/>
        <v>3.5711407956737395</v>
      </c>
      <c r="V103" s="6">
        <f t="shared" si="26"/>
        <v>-8.057721135298123E-5</v>
      </c>
      <c r="W103" s="2">
        <f t="shared" si="27"/>
        <v>4.8722728863881321E-2</v>
      </c>
      <c r="X103" s="1">
        <f t="shared" si="28"/>
        <v>3.5728868618538838</v>
      </c>
      <c r="Y103" s="6">
        <f t="shared" si="29"/>
        <v>4.0832131908741687E-4</v>
      </c>
      <c r="Z103" s="2">
        <f t="shared" si="30"/>
        <v>4.9235489181658813E-2</v>
      </c>
    </row>
    <row r="104" spans="1:26" x14ac:dyDescent="0.25">
      <c r="A104">
        <v>0.9</v>
      </c>
      <c r="B104">
        <v>6</v>
      </c>
      <c r="C104">
        <v>52</v>
      </c>
      <c r="D104">
        <v>84</v>
      </c>
      <c r="E104">
        <v>136</v>
      </c>
      <c r="F104" s="1">
        <f t="shared" si="16"/>
        <v>4.0000000000000009</v>
      </c>
      <c r="G104" s="1">
        <f t="shared" si="17"/>
        <v>3.8308823529411766</v>
      </c>
      <c r="H104" s="2">
        <f t="shared" si="18"/>
        <v>4.4145873320537619E-2</v>
      </c>
      <c r="J104">
        <v>999511271</v>
      </c>
      <c r="K104">
        <v>249902188</v>
      </c>
      <c r="L104" s="5">
        <f t="shared" si="19"/>
        <v>-561893</v>
      </c>
      <c r="M104" s="5">
        <f t="shared" si="20"/>
        <v>-4131.5661764705883</v>
      </c>
      <c r="O104">
        <v>400544907</v>
      </c>
      <c r="P104" s="1">
        <f t="shared" si="21"/>
        <v>4.0008925466127572</v>
      </c>
      <c r="Q104" s="6">
        <f t="shared" si="31"/>
        <v>2.23136653189071E-4</v>
      </c>
      <c r="R104" s="2">
        <f t="shared" si="22"/>
        <v>4.4378860536151539E-2</v>
      </c>
      <c r="S104" s="3">
        <f t="shared" si="23"/>
        <v>2.4953788040550471</v>
      </c>
      <c r="T104" s="3">
        <f t="shared" si="24"/>
        <v>2.4967816255369337</v>
      </c>
      <c r="U104" s="1">
        <f t="shared" si="25"/>
        <v>3.9985852349283806</v>
      </c>
      <c r="V104" s="6">
        <f t="shared" si="26"/>
        <v>-3.5369126790507627E-4</v>
      </c>
      <c r="W104" s="2">
        <f t="shared" si="27"/>
        <v>4.377656804272502E-2</v>
      </c>
      <c r="X104" s="1">
        <f t="shared" si="28"/>
        <v>4.0008925466127572</v>
      </c>
      <c r="Y104" s="6">
        <f t="shared" si="29"/>
        <v>2.23136653189071E-4</v>
      </c>
      <c r="Z104" s="2">
        <f t="shared" si="30"/>
        <v>4.4378860536151539E-2</v>
      </c>
    </row>
    <row r="105" spans="1:26" x14ac:dyDescent="0.25">
      <c r="A105">
        <v>0.9</v>
      </c>
      <c r="B105">
        <v>7</v>
      </c>
      <c r="C105">
        <v>52</v>
      </c>
      <c r="D105">
        <v>72</v>
      </c>
      <c r="E105">
        <v>124</v>
      </c>
      <c r="F105" s="1">
        <f t="shared" si="16"/>
        <v>4.375</v>
      </c>
      <c r="G105" s="1">
        <f t="shared" si="17"/>
        <v>4.2016129032258061</v>
      </c>
      <c r="H105" s="2">
        <f t="shared" si="18"/>
        <v>4.1266794625719867E-2</v>
      </c>
      <c r="J105">
        <v>999609413</v>
      </c>
      <c r="K105">
        <v>228481360</v>
      </c>
      <c r="L105" s="5">
        <f t="shared" si="19"/>
        <v>-463751</v>
      </c>
      <c r="M105" s="5">
        <f t="shared" si="20"/>
        <v>-3739.9274193548385</v>
      </c>
      <c r="O105">
        <v>366232315</v>
      </c>
      <c r="P105" s="1">
        <f t="shared" si="21"/>
        <v>4.3757392981555983</v>
      </c>
      <c r="Q105" s="6">
        <f t="shared" si="31"/>
        <v>1.6898243556531562E-4</v>
      </c>
      <c r="R105" s="2">
        <f t="shared" si="22"/>
        <v>4.1442750424749014E-2</v>
      </c>
      <c r="S105" s="3">
        <f t="shared" si="23"/>
        <v>2.7294407731333048</v>
      </c>
      <c r="T105" s="3">
        <f t="shared" si="24"/>
        <v>2.7307070486120266</v>
      </c>
      <c r="U105" s="1">
        <f t="shared" si="25"/>
        <v>4.37364521864456</v>
      </c>
      <c r="V105" s="6">
        <f t="shared" si="26"/>
        <v>-3.096643098148531E-4</v>
      </c>
      <c r="W105" s="2">
        <f t="shared" si="27"/>
        <v>4.0944351462428974E-2</v>
      </c>
      <c r="X105" s="1">
        <f t="shared" si="28"/>
        <v>4.3757392981555983</v>
      </c>
      <c r="Y105" s="6">
        <f t="shared" si="29"/>
        <v>1.6898243556531562E-4</v>
      </c>
      <c r="Z105" s="2">
        <f t="shared" si="30"/>
        <v>4.1442750424749014E-2</v>
      </c>
    </row>
    <row r="106" spans="1:26" x14ac:dyDescent="0.25">
      <c r="A106">
        <v>0.9</v>
      </c>
      <c r="B106">
        <v>8</v>
      </c>
      <c r="C106">
        <v>52</v>
      </c>
      <c r="D106">
        <v>63</v>
      </c>
      <c r="E106">
        <v>115</v>
      </c>
      <c r="F106" s="1">
        <f t="shared" si="16"/>
        <v>4.7058823529411775</v>
      </c>
      <c r="G106" s="1">
        <f t="shared" si="17"/>
        <v>4.5304347826086957</v>
      </c>
      <c r="H106" s="2">
        <f t="shared" si="18"/>
        <v>3.8726431071469114E-2</v>
      </c>
      <c r="J106">
        <v>999304228</v>
      </c>
      <c r="K106">
        <v>212381263</v>
      </c>
      <c r="L106" s="5">
        <f t="shared" si="19"/>
        <v>-768936</v>
      </c>
      <c r="M106" s="5">
        <f t="shared" si="20"/>
        <v>-6686.4</v>
      </c>
      <c r="O106">
        <v>340423731</v>
      </c>
      <c r="P106" s="1">
        <f t="shared" si="21"/>
        <v>4.7074777316273524</v>
      </c>
      <c r="Q106" s="6">
        <f t="shared" si="31"/>
        <v>3.3901797081216091E-4</v>
      </c>
      <c r="R106" s="2">
        <f t="shared" si="22"/>
        <v>3.9078577998359919E-2</v>
      </c>
      <c r="S106" s="3">
        <f t="shared" si="23"/>
        <v>2.9354716989456882</v>
      </c>
      <c r="T106" s="3">
        <f t="shared" si="24"/>
        <v>2.9377304603949601</v>
      </c>
      <c r="U106" s="1">
        <f t="shared" si="25"/>
        <v>4.7037883682750987</v>
      </c>
      <c r="V106" s="6">
        <f t="shared" si="26"/>
        <v>-4.4497174154174414E-4</v>
      </c>
      <c r="W106" s="2">
        <f t="shared" si="27"/>
        <v>3.8264227162449801E-2</v>
      </c>
      <c r="X106" s="1">
        <f t="shared" si="28"/>
        <v>4.7074777316273524</v>
      </c>
      <c r="Y106" s="6">
        <f t="shared" si="29"/>
        <v>3.3901797081216091E-4</v>
      </c>
      <c r="Z106" s="2">
        <f t="shared" si="30"/>
        <v>3.9078577998359919E-2</v>
      </c>
    </row>
    <row r="107" spans="1:26" x14ac:dyDescent="0.25">
      <c r="A107">
        <v>0.9</v>
      </c>
      <c r="B107">
        <v>9</v>
      </c>
      <c r="C107">
        <v>52</v>
      </c>
      <c r="D107">
        <v>56</v>
      </c>
      <c r="E107">
        <v>108</v>
      </c>
      <c r="F107" s="1">
        <f t="shared" si="16"/>
        <v>5</v>
      </c>
      <c r="G107" s="1">
        <f t="shared" si="17"/>
        <v>4.8240740740740744</v>
      </c>
      <c r="H107" s="2">
        <f t="shared" si="18"/>
        <v>3.6468330134356935E-2</v>
      </c>
      <c r="J107">
        <v>999218093</v>
      </c>
      <c r="K107">
        <v>199901679</v>
      </c>
      <c r="L107" s="5">
        <f t="shared" si="19"/>
        <v>-855071</v>
      </c>
      <c r="M107" s="5">
        <f t="shared" si="20"/>
        <v>-7917.3240740740739</v>
      </c>
      <c r="O107">
        <v>320486362</v>
      </c>
      <c r="P107" s="1">
        <f t="shared" si="21"/>
        <v>5.0003286348889944</v>
      </c>
      <c r="Q107" s="6">
        <f t="shared" si="31"/>
        <v>6.5726977798874489E-5</v>
      </c>
      <c r="R107" s="2">
        <f t="shared" si="22"/>
        <v>3.6536454065280916E-2</v>
      </c>
      <c r="S107" s="3">
        <f t="shared" si="23"/>
        <v>3.1178178277676603</v>
      </c>
      <c r="T107" s="3">
        <f t="shared" si="24"/>
        <v>3.1204858695360023</v>
      </c>
      <c r="U107" s="1">
        <f t="shared" si="25"/>
        <v>4.9959790918514306</v>
      </c>
      <c r="V107" s="6">
        <f t="shared" si="26"/>
        <v>-8.0418162971387377E-4</v>
      </c>
      <c r="W107" s="2">
        <f t="shared" si="27"/>
        <v>3.563482134348267E-2</v>
      </c>
      <c r="X107" s="1">
        <f t="shared" si="28"/>
        <v>5.0003286348889935</v>
      </c>
      <c r="Y107" s="6">
        <f t="shared" si="29"/>
        <v>6.5726977798696856E-5</v>
      </c>
      <c r="Z107" s="2">
        <f t="shared" si="30"/>
        <v>3.6536454065280728E-2</v>
      </c>
    </row>
    <row r="108" spans="1:26" x14ac:dyDescent="0.25">
      <c r="A108">
        <v>0.9</v>
      </c>
      <c r="B108">
        <v>10</v>
      </c>
      <c r="C108">
        <v>52</v>
      </c>
      <c r="D108">
        <v>51</v>
      </c>
      <c r="E108">
        <v>103</v>
      </c>
      <c r="F108" s="1">
        <f t="shared" si="16"/>
        <v>5.2631578947368425</v>
      </c>
      <c r="G108" s="1">
        <f t="shared" si="17"/>
        <v>5.058252427184466</v>
      </c>
      <c r="H108" s="2">
        <f t="shared" si="18"/>
        <v>4.0509142337609938E-2</v>
      </c>
      <c r="J108">
        <v>999108776</v>
      </c>
      <c r="K108">
        <v>189882336</v>
      </c>
      <c r="L108" s="5">
        <f t="shared" si="19"/>
        <v>-964388</v>
      </c>
      <c r="M108" s="5">
        <f t="shared" si="20"/>
        <v>-9362.9902912621365</v>
      </c>
      <c r="O108">
        <v>304402935</v>
      </c>
      <c r="P108" s="1">
        <f t="shared" si="21"/>
        <v>5.2645258923012683</v>
      </c>
      <c r="Q108" s="6">
        <f t="shared" si="31"/>
        <v>2.5991953724091132E-4</v>
      </c>
      <c r="R108" s="2">
        <f t="shared" si="22"/>
        <v>4.0779590992381265E-2</v>
      </c>
      <c r="S108" s="3">
        <f t="shared" si="23"/>
        <v>3.2821916648076996</v>
      </c>
      <c r="T108" s="3">
        <f t="shared" si="24"/>
        <v>3.285359794576225</v>
      </c>
      <c r="U108" s="1">
        <f t="shared" si="25"/>
        <v>5.2593710853751228</v>
      </c>
      <c r="V108" s="6">
        <f t="shared" si="26"/>
        <v>-7.1949377872674517E-4</v>
      </c>
      <c r="W108" s="2">
        <f t="shared" si="27"/>
        <v>3.9760502482989728E-2</v>
      </c>
      <c r="X108" s="1">
        <f t="shared" si="28"/>
        <v>5.2645258923012674</v>
      </c>
      <c r="Y108" s="6">
        <f t="shared" si="29"/>
        <v>2.5991953724074256E-4</v>
      </c>
      <c r="Z108" s="2">
        <f t="shared" si="30"/>
        <v>4.0779590992381091E-2</v>
      </c>
    </row>
    <row r="109" spans="1:26" x14ac:dyDescent="0.25">
      <c r="A109">
        <v>0.9</v>
      </c>
      <c r="B109">
        <v>11</v>
      </c>
      <c r="C109">
        <v>53</v>
      </c>
      <c r="D109">
        <v>46</v>
      </c>
      <c r="E109">
        <v>99</v>
      </c>
      <c r="F109" s="1">
        <f t="shared" si="16"/>
        <v>5.5000000000000009</v>
      </c>
      <c r="G109" s="1">
        <f t="shared" si="17"/>
        <v>5.262626262626263</v>
      </c>
      <c r="H109" s="2">
        <f t="shared" si="18"/>
        <v>4.5105566218810081E-2</v>
      </c>
      <c r="J109">
        <v>999923244</v>
      </c>
      <c r="K109">
        <v>181783218</v>
      </c>
      <c r="L109" s="5">
        <f t="shared" si="19"/>
        <v>-149920</v>
      </c>
      <c r="M109" s="5">
        <f t="shared" si="20"/>
        <v>-1514.3434343434344</v>
      </c>
      <c r="O109">
        <v>291424992</v>
      </c>
      <c r="P109" s="1">
        <f t="shared" si="21"/>
        <v>5.4989694672445939</v>
      </c>
      <c r="Q109" s="6">
        <f t="shared" si="31"/>
        <v>-1.8736959189217953E-4</v>
      </c>
      <c r="R109" s="2">
        <f t="shared" si="22"/>
        <v>4.4909745215383413E-2</v>
      </c>
      <c r="S109" s="3">
        <f t="shared" si="23"/>
        <v>3.4311513131996585</v>
      </c>
      <c r="T109" s="3">
        <f t="shared" si="24"/>
        <v>3.4316657508907129</v>
      </c>
      <c r="U109" s="1">
        <f t="shared" si="25"/>
        <v>5.498063443301823</v>
      </c>
      <c r="V109" s="6">
        <f t="shared" si="26"/>
        <v>-3.5210121785053412E-4</v>
      </c>
      <c r="W109" s="2">
        <f t="shared" si="27"/>
        <v>4.4737583276162063E-2</v>
      </c>
      <c r="X109" s="1">
        <f t="shared" si="28"/>
        <v>5.4989694672445939</v>
      </c>
      <c r="Y109" s="6">
        <f t="shared" si="29"/>
        <v>-1.8736959189217953E-4</v>
      </c>
      <c r="Z109" s="2">
        <f t="shared" si="30"/>
        <v>4.4909745215383413E-2</v>
      </c>
    </row>
    <row r="110" spans="1:26" x14ac:dyDescent="0.25">
      <c r="A110">
        <v>0.9</v>
      </c>
      <c r="B110">
        <v>12</v>
      </c>
      <c r="C110">
        <v>53</v>
      </c>
      <c r="D110">
        <v>42</v>
      </c>
      <c r="E110">
        <v>95</v>
      </c>
      <c r="F110" s="1">
        <f t="shared" si="16"/>
        <v>5.7142857142857144</v>
      </c>
      <c r="G110" s="1">
        <f t="shared" si="17"/>
        <v>5.4842105263157892</v>
      </c>
      <c r="H110" s="2">
        <f t="shared" si="18"/>
        <v>4.1952289553057381E-2</v>
      </c>
      <c r="J110">
        <v>998913302</v>
      </c>
      <c r="K110">
        <v>174884372</v>
      </c>
      <c r="L110" s="5">
        <f t="shared" si="19"/>
        <v>-1159862</v>
      </c>
      <c r="M110" s="5">
        <f t="shared" si="20"/>
        <v>-12209.073684210527</v>
      </c>
      <c r="O110">
        <v>280353044</v>
      </c>
      <c r="P110" s="1">
        <f t="shared" si="21"/>
        <v>5.7161395864851032</v>
      </c>
      <c r="Q110" s="6">
        <f t="shared" si="31"/>
        <v>3.2442763489304305E-4</v>
      </c>
      <c r="R110" s="2">
        <f t="shared" si="22"/>
        <v>4.2290327670028473E-2</v>
      </c>
      <c r="S110" s="3">
        <f t="shared" si="23"/>
        <v>3.5630549529542472</v>
      </c>
      <c r="T110" s="3">
        <f t="shared" si="24"/>
        <v>3.5671921008284113</v>
      </c>
      <c r="U110" s="1">
        <f t="shared" si="25"/>
        <v>5.7094253197026843</v>
      </c>
      <c r="V110" s="6">
        <f t="shared" si="26"/>
        <v>-8.5056905203026998E-4</v>
      </c>
      <c r="W110" s="2">
        <f t="shared" si="27"/>
        <v>4.1066037181871469E-2</v>
      </c>
      <c r="X110" s="1">
        <f t="shared" si="28"/>
        <v>5.7161395864851032</v>
      </c>
      <c r="Y110" s="6">
        <f t="shared" si="29"/>
        <v>3.2442763489304305E-4</v>
      </c>
      <c r="Z110" s="2">
        <f t="shared" si="30"/>
        <v>4.2290327670028473E-2</v>
      </c>
    </row>
    <row r="111" spans="1:26" x14ac:dyDescent="0.25">
      <c r="A111">
        <v>1</v>
      </c>
      <c r="B111">
        <v>1</v>
      </c>
      <c r="C111">
        <v>0</v>
      </c>
      <c r="D111">
        <v>521</v>
      </c>
      <c r="E111">
        <v>521</v>
      </c>
      <c r="F111" s="1">
        <f t="shared" si="16"/>
        <v>1</v>
      </c>
      <c r="G111" s="1">
        <f t="shared" si="17"/>
        <v>1</v>
      </c>
      <c r="H111" s="2">
        <f t="shared" si="18"/>
        <v>0</v>
      </c>
      <c r="J111">
        <v>1000340579</v>
      </c>
      <c r="K111">
        <v>1000073158</v>
      </c>
      <c r="L111" s="5">
        <f t="shared" si="19"/>
        <v>267415</v>
      </c>
      <c r="M111" s="5">
        <f t="shared" si="20"/>
        <v>513.2725527831094</v>
      </c>
      <c r="O111">
        <v>1602487623</v>
      </c>
      <c r="P111" s="1">
        <f t="shared" si="21"/>
        <v>1.0000308957144439</v>
      </c>
      <c r="Q111" s="6">
        <f t="shared" si="31"/>
        <v>3.0895714443923694E-5</v>
      </c>
      <c r="R111" s="2">
        <f t="shared" si="22"/>
        <v>3.0895714443923694E-5</v>
      </c>
      <c r="S111" s="3">
        <f t="shared" si="23"/>
        <v>0.62424231216667558</v>
      </c>
      <c r="T111" s="3">
        <f t="shared" si="24"/>
        <v>0.6240754372428623</v>
      </c>
      <c r="U111" s="1">
        <f t="shared" si="25"/>
        <v>1.0002834392882658</v>
      </c>
      <c r="V111" s="6">
        <f t="shared" si="26"/>
        <v>2.8343928826579656E-4</v>
      </c>
      <c r="W111" s="2">
        <f t="shared" si="27"/>
        <v>2.8343928826579656E-4</v>
      </c>
      <c r="X111" s="1">
        <f t="shared" si="28"/>
        <v>1.0000308957144439</v>
      </c>
      <c r="Y111" s="6">
        <f t="shared" si="29"/>
        <v>3.0895714443923694E-5</v>
      </c>
      <c r="Z111" s="2">
        <f t="shared" si="30"/>
        <v>3.0895714443923694E-5</v>
      </c>
    </row>
    <row r="112" spans="1:26" x14ac:dyDescent="0.25">
      <c r="A112">
        <v>1</v>
      </c>
      <c r="B112">
        <v>2</v>
      </c>
      <c r="C112">
        <v>0</v>
      </c>
      <c r="D112">
        <v>269</v>
      </c>
      <c r="E112">
        <v>269</v>
      </c>
      <c r="F112" s="1">
        <f t="shared" si="16"/>
        <v>2</v>
      </c>
      <c r="G112" s="1">
        <f t="shared" si="17"/>
        <v>1.9368029739776951</v>
      </c>
      <c r="H112" s="2">
        <f t="shared" si="18"/>
        <v>3.2629558541266847E-2</v>
      </c>
      <c r="J112">
        <v>999989648</v>
      </c>
      <c r="K112">
        <v>500005815</v>
      </c>
      <c r="L112" s="5">
        <f t="shared" si="19"/>
        <v>-83516</v>
      </c>
      <c r="M112" s="5">
        <f t="shared" si="20"/>
        <v>-310.46840148698885</v>
      </c>
      <c r="O112">
        <v>801074919</v>
      </c>
      <c r="P112" s="1">
        <f t="shared" si="21"/>
        <v>2.0004834691372979</v>
      </c>
      <c r="Q112" s="6">
        <f t="shared" si="31"/>
        <v>2.4173456864895471E-4</v>
      </c>
      <c r="R112" s="2">
        <f t="shared" si="22"/>
        <v>3.287918080217498E-2</v>
      </c>
      <c r="S112" s="3">
        <f t="shared" si="23"/>
        <v>1.2483097701377417</v>
      </c>
      <c r="T112" s="3">
        <f t="shared" si="24"/>
        <v>1.2484140250557514</v>
      </c>
      <c r="U112" s="1">
        <f t="shared" si="25"/>
        <v>2.0002866928974301</v>
      </c>
      <c r="V112" s="6">
        <f t="shared" si="26"/>
        <v>1.4334644871505375E-4</v>
      </c>
      <c r="W112" s="2">
        <f t="shared" si="27"/>
        <v>3.2777582321321927E-2</v>
      </c>
      <c r="X112" s="1">
        <f t="shared" si="28"/>
        <v>2.0004834691372979</v>
      </c>
      <c r="Y112" s="6">
        <f t="shared" si="29"/>
        <v>2.4173456864895471E-4</v>
      </c>
      <c r="Z112" s="2">
        <f t="shared" si="30"/>
        <v>3.287918080217498E-2</v>
      </c>
    </row>
    <row r="113" spans="1:26" x14ac:dyDescent="0.25">
      <c r="A113">
        <v>1</v>
      </c>
      <c r="B113">
        <v>3</v>
      </c>
      <c r="C113">
        <v>0</v>
      </c>
      <c r="D113">
        <v>186</v>
      </c>
      <c r="E113">
        <v>186</v>
      </c>
      <c r="F113" s="1">
        <f t="shared" si="16"/>
        <v>3</v>
      </c>
      <c r="G113" s="1">
        <f t="shared" si="17"/>
        <v>2.8010752688172045</v>
      </c>
      <c r="H113" s="2">
        <f t="shared" si="18"/>
        <v>7.1017274472168837E-2</v>
      </c>
      <c r="J113">
        <v>1000089664</v>
      </c>
      <c r="K113">
        <v>333383780</v>
      </c>
      <c r="L113" s="5">
        <f t="shared" si="19"/>
        <v>16500</v>
      </c>
      <c r="M113" s="5">
        <f t="shared" si="20"/>
        <v>88.709677419354833</v>
      </c>
      <c r="O113">
        <v>534160395</v>
      </c>
      <c r="P113" s="1">
        <f t="shared" si="21"/>
        <v>3.0001047400753103</v>
      </c>
      <c r="Q113" s="6">
        <f t="shared" si="31"/>
        <v>3.491335843675003E-5</v>
      </c>
      <c r="R113" s="2">
        <f t="shared" si="22"/>
        <v>7.1054667282164433E-2</v>
      </c>
      <c r="S113" s="3">
        <f t="shared" si="23"/>
        <v>1.8722647230332379</v>
      </c>
      <c r="T113" s="3">
        <f t="shared" si="24"/>
        <v>1.8722338334349928</v>
      </c>
      <c r="U113" s="1">
        <f t="shared" si="25"/>
        <v>3.0001096688135656</v>
      </c>
      <c r="V113" s="6">
        <f t="shared" si="26"/>
        <v>3.6556271188518487E-5</v>
      </c>
      <c r="W113" s="2">
        <f t="shared" si="27"/>
        <v>7.1056426870102024E-2</v>
      </c>
      <c r="X113" s="1">
        <f t="shared" si="28"/>
        <v>3.0001047400753098</v>
      </c>
      <c r="Y113" s="6">
        <f t="shared" si="29"/>
        <v>3.4913358436602003E-5</v>
      </c>
      <c r="Z113" s="2">
        <f t="shared" si="30"/>
        <v>7.105466728216428E-2</v>
      </c>
    </row>
    <row r="114" spans="1:26" x14ac:dyDescent="0.25">
      <c r="A114">
        <v>1</v>
      </c>
      <c r="B114">
        <v>4</v>
      </c>
      <c r="C114">
        <v>0</v>
      </c>
      <c r="D114">
        <v>140</v>
      </c>
      <c r="E114">
        <v>140</v>
      </c>
      <c r="F114" s="1">
        <f t="shared" si="16"/>
        <v>4</v>
      </c>
      <c r="G114" s="1">
        <f t="shared" si="17"/>
        <v>3.7214285714285715</v>
      </c>
      <c r="H114" s="2">
        <f t="shared" si="18"/>
        <v>7.4856046065259085E-2</v>
      </c>
      <c r="J114">
        <v>999796573</v>
      </c>
      <c r="K114">
        <v>249978161</v>
      </c>
      <c r="L114" s="5">
        <f t="shared" si="19"/>
        <v>-276591</v>
      </c>
      <c r="M114" s="5">
        <f t="shared" si="20"/>
        <v>-1975.65</v>
      </c>
      <c r="O114">
        <v>400534330</v>
      </c>
      <c r="P114" s="1">
        <f t="shared" si="21"/>
        <v>4.0009981990807129</v>
      </c>
      <c r="Q114" s="6">
        <f t="shared" si="31"/>
        <v>2.4954977017821456E-4</v>
      </c>
      <c r="R114" s="2">
        <f t="shared" si="22"/>
        <v>7.5124276144529337E-2</v>
      </c>
      <c r="S114" s="3">
        <f t="shared" si="23"/>
        <v>2.4961570035707052</v>
      </c>
      <c r="T114" s="3">
        <f t="shared" si="24"/>
        <v>2.4968475586100198</v>
      </c>
      <c r="U114" s="1">
        <f t="shared" si="25"/>
        <v>3.9998322187883391</v>
      </c>
      <c r="V114" s="6">
        <f t="shared" si="26"/>
        <v>-4.1945302915236127E-5</v>
      </c>
      <c r="W114" s="2">
        <f t="shared" si="27"/>
        <v>7.4810960902816609E-2</v>
      </c>
      <c r="X114" s="1">
        <f t="shared" si="28"/>
        <v>4.0009981990807129</v>
      </c>
      <c r="Y114" s="6">
        <f t="shared" si="29"/>
        <v>2.4954977017821456E-4</v>
      </c>
      <c r="Z114" s="2">
        <f t="shared" si="30"/>
        <v>7.5124276144529337E-2</v>
      </c>
    </row>
    <row r="115" spans="1:26" x14ac:dyDescent="0.25">
      <c r="A115">
        <v>1</v>
      </c>
      <c r="B115">
        <v>5</v>
      </c>
      <c r="C115">
        <v>0</v>
      </c>
      <c r="D115">
        <v>111</v>
      </c>
      <c r="E115">
        <v>111</v>
      </c>
      <c r="F115" s="1">
        <f t="shared" si="16"/>
        <v>5</v>
      </c>
      <c r="G115" s="1">
        <f t="shared" si="17"/>
        <v>4.6936936936936933</v>
      </c>
      <c r="H115" s="2">
        <f t="shared" si="18"/>
        <v>6.525911708253368E-2</v>
      </c>
      <c r="J115">
        <v>999708465</v>
      </c>
      <c r="K115">
        <v>199973629</v>
      </c>
      <c r="L115" s="5">
        <f t="shared" si="19"/>
        <v>-364699</v>
      </c>
      <c r="M115" s="5">
        <f t="shared" si="20"/>
        <v>-3285.5765765765764</v>
      </c>
      <c r="O115">
        <v>320433261</v>
      </c>
      <c r="P115" s="1">
        <f t="shared" si="21"/>
        <v>5.0011572706242875</v>
      </c>
      <c r="Q115" s="6">
        <f t="shared" si="31"/>
        <v>2.3145412485749972E-4</v>
      </c>
      <c r="R115" s="2">
        <f t="shared" si="22"/>
        <v>6.5505675699224497E-2</v>
      </c>
      <c r="S115" s="3">
        <f t="shared" si="23"/>
        <v>3.1198648413717578</v>
      </c>
      <c r="T115" s="3">
        <f t="shared" si="24"/>
        <v>3.1210029847681762</v>
      </c>
      <c r="U115" s="1">
        <f t="shared" si="25"/>
        <v>4.9992592184437301</v>
      </c>
      <c r="V115" s="6">
        <f t="shared" si="26"/>
        <v>-1.4815631125397744E-4</v>
      </c>
      <c r="W115" s="2">
        <f t="shared" si="27"/>
        <v>6.5101292221217064E-2</v>
      </c>
      <c r="X115" s="1">
        <f t="shared" si="28"/>
        <v>5.0011572706242875</v>
      </c>
      <c r="Y115" s="6">
        <f t="shared" si="29"/>
        <v>2.3145412485749972E-4</v>
      </c>
      <c r="Z115" s="2">
        <f t="shared" si="30"/>
        <v>6.5505675699224497E-2</v>
      </c>
    </row>
    <row r="116" spans="1:26" x14ac:dyDescent="0.25">
      <c r="A116">
        <v>1</v>
      </c>
      <c r="B116">
        <v>6</v>
      </c>
      <c r="C116">
        <v>0</v>
      </c>
      <c r="D116">
        <v>93</v>
      </c>
      <c r="E116">
        <v>93</v>
      </c>
      <c r="F116" s="1">
        <f t="shared" si="16"/>
        <v>6</v>
      </c>
      <c r="G116" s="1">
        <f t="shared" si="17"/>
        <v>5.602150537634409</v>
      </c>
      <c r="H116" s="2">
        <f t="shared" si="18"/>
        <v>7.1017274472168837E-2</v>
      </c>
      <c r="J116">
        <v>999799682</v>
      </c>
      <c r="K116">
        <v>166671249</v>
      </c>
      <c r="L116" s="5">
        <f t="shared" si="19"/>
        <v>-273482</v>
      </c>
      <c r="M116" s="5">
        <f t="shared" si="20"/>
        <v>-2940.6666666666665</v>
      </c>
      <c r="O116">
        <v>267079527</v>
      </c>
      <c r="P116" s="1">
        <f t="shared" si="21"/>
        <v>6.0002245436056958</v>
      </c>
      <c r="Q116" s="6">
        <f t="shared" si="31"/>
        <v>3.7423934282632132E-5</v>
      </c>
      <c r="R116" s="2">
        <f t="shared" si="22"/>
        <v>7.1057356152264245E-2</v>
      </c>
      <c r="S116" s="3">
        <f t="shared" si="23"/>
        <v>3.7434530951524412</v>
      </c>
      <c r="T116" s="3">
        <f t="shared" si="24"/>
        <v>3.7444770673118648</v>
      </c>
      <c r="U116" s="1">
        <f t="shared" si="25"/>
        <v>5.9984945971326358</v>
      </c>
      <c r="V116" s="6">
        <f t="shared" si="26"/>
        <v>-2.5090047789403752E-4</v>
      </c>
      <c r="W116" s="2">
        <f t="shared" si="27"/>
        <v>7.0748555726171003E-2</v>
      </c>
      <c r="X116" s="1">
        <f t="shared" si="28"/>
        <v>6.0002245436056949</v>
      </c>
      <c r="Y116" s="6">
        <f t="shared" si="29"/>
        <v>3.7423934282484104E-5</v>
      </c>
      <c r="Z116" s="2">
        <f t="shared" si="30"/>
        <v>7.1057356152264092E-2</v>
      </c>
    </row>
    <row r="117" spans="1:26" x14ac:dyDescent="0.25">
      <c r="A117">
        <v>1</v>
      </c>
      <c r="B117">
        <v>7</v>
      </c>
      <c r="C117">
        <v>0</v>
      </c>
      <c r="D117">
        <v>80</v>
      </c>
      <c r="E117">
        <v>80</v>
      </c>
      <c r="F117" s="1">
        <f t="shared" si="16"/>
        <v>7</v>
      </c>
      <c r="G117" s="1">
        <f t="shared" si="17"/>
        <v>6.5125000000000002</v>
      </c>
      <c r="H117" s="2">
        <f t="shared" si="18"/>
        <v>7.4856046065259085E-2</v>
      </c>
      <c r="J117">
        <v>999801966</v>
      </c>
      <c r="K117">
        <v>142870150</v>
      </c>
      <c r="L117" s="5">
        <f t="shared" si="19"/>
        <v>-271198</v>
      </c>
      <c r="M117" s="5">
        <f t="shared" si="20"/>
        <v>-3389.9749999999999</v>
      </c>
      <c r="O117">
        <v>229134757</v>
      </c>
      <c r="P117" s="1">
        <f t="shared" si="21"/>
        <v>6.993863148400485</v>
      </c>
      <c r="Q117" s="6">
        <f t="shared" si="31"/>
        <v>-8.7669308564500682E-4</v>
      </c>
      <c r="R117" s="2">
        <f t="shared" si="22"/>
        <v>7.3913727201609949E-2</v>
      </c>
      <c r="S117" s="3">
        <f t="shared" si="23"/>
        <v>4.3633797817936459</v>
      </c>
      <c r="T117" s="3">
        <f t="shared" si="24"/>
        <v>4.3645633560516535</v>
      </c>
      <c r="U117" s="1">
        <f t="shared" si="25"/>
        <v>6.9918626949594822</v>
      </c>
      <c r="V117" s="6">
        <f t="shared" si="26"/>
        <v>-1.1624721486453993E-3</v>
      </c>
      <c r="W117" s="2">
        <f t="shared" si="27"/>
        <v>7.3606555847905111E-2</v>
      </c>
      <c r="X117" s="1">
        <f t="shared" si="28"/>
        <v>6.993863148400485</v>
      </c>
      <c r="Y117" s="6">
        <f t="shared" si="29"/>
        <v>-8.7669308564500682E-4</v>
      </c>
      <c r="Z117" s="2">
        <f t="shared" si="30"/>
        <v>7.3913727201609949E-2</v>
      </c>
    </row>
    <row r="118" spans="1:26" x14ac:dyDescent="0.25">
      <c r="A118">
        <v>1</v>
      </c>
      <c r="B118">
        <v>8</v>
      </c>
      <c r="C118">
        <v>0</v>
      </c>
      <c r="D118">
        <v>70</v>
      </c>
      <c r="E118">
        <v>70</v>
      </c>
      <c r="F118" s="1">
        <f t="shared" si="16"/>
        <v>8</v>
      </c>
      <c r="G118" s="1">
        <f t="shared" si="17"/>
        <v>7.4428571428571431</v>
      </c>
      <c r="H118" s="2">
        <f t="shared" si="18"/>
        <v>7.4856046065259085E-2</v>
      </c>
      <c r="J118">
        <v>999404206</v>
      </c>
      <c r="K118">
        <v>124969820</v>
      </c>
      <c r="L118" s="5">
        <f t="shared" si="19"/>
        <v>-668958</v>
      </c>
      <c r="M118" s="5">
        <f t="shared" si="20"/>
        <v>-9556.5428571428565</v>
      </c>
      <c r="O118">
        <v>200666264</v>
      </c>
      <c r="P118" s="1">
        <f t="shared" si="21"/>
        <v>7.9860814720704623</v>
      </c>
      <c r="Q118" s="6">
        <f t="shared" si="31"/>
        <v>-1.7398159911922173E-3</v>
      </c>
      <c r="R118" s="2">
        <f t="shared" si="22"/>
        <v>7.2985994328085113E-2</v>
      </c>
      <c r="S118" s="3">
        <f t="shared" si="23"/>
        <v>4.980429625181042</v>
      </c>
      <c r="T118" s="3">
        <f t="shared" si="24"/>
        <v>4.9837633096114251</v>
      </c>
      <c r="U118" s="1">
        <f t="shared" si="25"/>
        <v>7.9806209504092163</v>
      </c>
      <c r="V118" s="6">
        <f t="shared" si="26"/>
        <v>-2.4223811988479671E-3</v>
      </c>
      <c r="W118" s="2">
        <f t="shared" si="27"/>
        <v>7.2252334987802536E-2</v>
      </c>
      <c r="X118" s="1">
        <f t="shared" si="28"/>
        <v>7.9860814720704614</v>
      </c>
      <c r="Y118" s="6">
        <f t="shared" si="29"/>
        <v>-1.7398159911923283E-3</v>
      </c>
      <c r="Z118" s="2">
        <f t="shared" si="30"/>
        <v>7.2985994328084988E-2</v>
      </c>
    </row>
    <row r="119" spans="1:26" x14ac:dyDescent="0.25">
      <c r="A119">
        <v>1</v>
      </c>
      <c r="B119">
        <v>9</v>
      </c>
      <c r="C119">
        <v>0</v>
      </c>
      <c r="D119">
        <v>62</v>
      </c>
      <c r="E119">
        <v>62</v>
      </c>
      <c r="F119" s="1">
        <f t="shared" si="16"/>
        <v>9</v>
      </c>
      <c r="G119" s="1">
        <f t="shared" si="17"/>
        <v>8.4032258064516121</v>
      </c>
      <c r="H119" s="2">
        <f t="shared" si="18"/>
        <v>7.1017274472169004E-2</v>
      </c>
      <c r="J119">
        <v>1000109047</v>
      </c>
      <c r="K119">
        <v>111170022</v>
      </c>
      <c r="L119" s="5">
        <f t="shared" si="19"/>
        <v>35883</v>
      </c>
      <c r="M119" s="5">
        <f t="shared" si="20"/>
        <v>578.75806451612902</v>
      </c>
      <c r="O119">
        <v>178187847</v>
      </c>
      <c r="P119" s="1">
        <f t="shared" si="21"/>
        <v>8.9935265506631321</v>
      </c>
      <c r="Q119" s="6">
        <f t="shared" si="31"/>
        <v>-7.1927214854087629E-4</v>
      </c>
      <c r="R119" s="2">
        <f t="shared" si="22"/>
        <v>7.0246921576035015E-2</v>
      </c>
      <c r="S119" s="3">
        <f t="shared" si="23"/>
        <v>5.6126669906954989</v>
      </c>
      <c r="T119" s="3">
        <f t="shared" si="24"/>
        <v>5.6124656133254698</v>
      </c>
      <c r="U119" s="1">
        <f t="shared" si="25"/>
        <v>8.9937156319092662</v>
      </c>
      <c r="V119" s="6">
        <f t="shared" si="26"/>
        <v>-6.9826312119264996E-4</v>
      </c>
      <c r="W119" s="2">
        <f t="shared" si="27"/>
        <v>7.0269422607244822E-2</v>
      </c>
      <c r="X119" s="1">
        <f t="shared" si="28"/>
        <v>8.9935265506631321</v>
      </c>
      <c r="Y119" s="6">
        <f t="shared" si="29"/>
        <v>-7.1927214854087629E-4</v>
      </c>
      <c r="Z119" s="2">
        <f t="shared" si="30"/>
        <v>7.0246921576035015E-2</v>
      </c>
    </row>
    <row r="120" spans="1:26" x14ac:dyDescent="0.25">
      <c r="A120">
        <v>1</v>
      </c>
      <c r="B120">
        <v>10</v>
      </c>
      <c r="C120">
        <v>0</v>
      </c>
      <c r="D120">
        <v>55</v>
      </c>
      <c r="E120">
        <v>55</v>
      </c>
      <c r="F120" s="1">
        <f t="shared" si="16"/>
        <v>10</v>
      </c>
      <c r="G120" s="1">
        <f t="shared" si="17"/>
        <v>9.4727272727272727</v>
      </c>
      <c r="H120" s="2">
        <f t="shared" si="18"/>
        <v>5.5662188099808066E-2</v>
      </c>
      <c r="J120">
        <v>999210614</v>
      </c>
      <c r="K120">
        <v>99970566</v>
      </c>
      <c r="L120" s="5">
        <f t="shared" si="19"/>
        <v>-862550</v>
      </c>
      <c r="M120" s="5">
        <f t="shared" si="20"/>
        <v>-15682.727272727272</v>
      </c>
      <c r="O120">
        <v>160255296</v>
      </c>
      <c r="P120" s="1">
        <f t="shared" si="21"/>
        <v>9.9999012388333171</v>
      </c>
      <c r="Q120" s="6">
        <f t="shared" si="31"/>
        <v>-9.8761166682947981E-6</v>
      </c>
      <c r="R120" s="2">
        <f t="shared" si="22"/>
        <v>5.565176225687609E-2</v>
      </c>
      <c r="S120" s="3">
        <f t="shared" si="23"/>
        <v>6.2351175838831558</v>
      </c>
      <c r="T120" s="3">
        <f t="shared" si="24"/>
        <v>6.2404999333064159</v>
      </c>
      <c r="U120" s="1">
        <f t="shared" si="25"/>
        <v>9.9911280277138736</v>
      </c>
      <c r="V120" s="6">
        <f t="shared" si="26"/>
        <v>-8.8719722861263506E-4</v>
      </c>
      <c r="W120" s="2">
        <f t="shared" si="27"/>
        <v>5.4725607532174772E-2</v>
      </c>
      <c r="X120" s="1">
        <f t="shared" si="28"/>
        <v>9.9999012388333171</v>
      </c>
      <c r="Y120" s="6">
        <f t="shared" si="29"/>
        <v>-9.8761166682947981E-6</v>
      </c>
      <c r="Z120" s="2">
        <f t="shared" si="30"/>
        <v>5.565176225687609E-2</v>
      </c>
    </row>
    <row r="121" spans="1:26" x14ac:dyDescent="0.25">
      <c r="A121">
        <v>1</v>
      </c>
      <c r="B121">
        <v>11</v>
      </c>
      <c r="C121">
        <v>0</v>
      </c>
      <c r="D121">
        <v>51</v>
      </c>
      <c r="E121">
        <v>51</v>
      </c>
      <c r="F121" s="1">
        <f t="shared" si="16"/>
        <v>11</v>
      </c>
      <c r="G121" s="1">
        <f t="shared" si="17"/>
        <v>10.215686274509803</v>
      </c>
      <c r="H121" s="2">
        <f t="shared" si="18"/>
        <v>7.67754318618043E-2</v>
      </c>
      <c r="J121">
        <v>1000112215</v>
      </c>
      <c r="K121">
        <v>90971396</v>
      </c>
      <c r="L121" s="5">
        <f t="shared" si="19"/>
        <v>39051</v>
      </c>
      <c r="M121" s="5">
        <f t="shared" si="20"/>
        <v>765.70588235294122</v>
      </c>
      <c r="O121">
        <v>145833385</v>
      </c>
      <c r="P121" s="1">
        <f t="shared" si="21"/>
        <v>10.988822161674435</v>
      </c>
      <c r="Q121" s="6">
        <f t="shared" si="31"/>
        <v>-1.0161671205059458E-3</v>
      </c>
      <c r="R121" s="2">
        <f t="shared" si="22"/>
        <v>7.5681248071777743E-2</v>
      </c>
      <c r="S121" s="3">
        <f t="shared" si="23"/>
        <v>6.8579099017690632</v>
      </c>
      <c r="T121" s="3">
        <f t="shared" si="24"/>
        <v>6.857642123578219</v>
      </c>
      <c r="U121" s="1">
        <f t="shared" si="25"/>
        <v>10.989088001838297</v>
      </c>
      <c r="V121" s="6">
        <f t="shared" si="26"/>
        <v>-9.9199983288206727E-4</v>
      </c>
      <c r="W121" s="2">
        <f t="shared" si="27"/>
        <v>7.5707270813345884E-2</v>
      </c>
      <c r="X121" s="1">
        <f t="shared" si="28"/>
        <v>10.988822161674433</v>
      </c>
      <c r="Y121" s="6">
        <f t="shared" si="29"/>
        <v>-1.0161671205061072E-3</v>
      </c>
      <c r="Z121" s="2">
        <f t="shared" si="30"/>
        <v>7.5681248071777577E-2</v>
      </c>
    </row>
    <row r="122" spans="1:26" x14ac:dyDescent="0.25">
      <c r="A122">
        <v>1</v>
      </c>
      <c r="B122">
        <v>12</v>
      </c>
      <c r="C122">
        <v>0</v>
      </c>
      <c r="D122">
        <v>47</v>
      </c>
      <c r="E122">
        <v>47</v>
      </c>
      <c r="F122" s="1">
        <f t="shared" si="16"/>
        <v>12</v>
      </c>
      <c r="G122" s="1">
        <f t="shared" si="17"/>
        <v>11.085106382978724</v>
      </c>
      <c r="H122" s="2">
        <f t="shared" si="18"/>
        <v>8.2533589251439485E-2</v>
      </c>
      <c r="J122">
        <v>999813406</v>
      </c>
      <c r="K122">
        <v>83372411</v>
      </c>
      <c r="L122" s="5">
        <f t="shared" si="19"/>
        <v>-259758</v>
      </c>
      <c r="M122" s="5">
        <f t="shared" si="20"/>
        <v>-5526.7659574468089</v>
      </c>
      <c r="O122">
        <v>133665481</v>
      </c>
      <c r="P122" s="1">
        <f t="shared" si="21"/>
        <v>11.989162205610887</v>
      </c>
      <c r="Q122" s="6">
        <f t="shared" si="31"/>
        <v>-9.0314953242609519E-4</v>
      </c>
      <c r="R122" s="2">
        <f t="shared" si="22"/>
        <v>8.1555899546471508E-2</v>
      </c>
      <c r="S122" s="3">
        <f t="shared" si="23"/>
        <v>7.4799671427509393</v>
      </c>
      <c r="T122" s="3">
        <f t="shared" si="24"/>
        <v>7.4819104866723221</v>
      </c>
      <c r="U122" s="1">
        <f t="shared" si="25"/>
        <v>11.98587009160696</v>
      </c>
      <c r="V122" s="6">
        <f t="shared" si="26"/>
        <v>-1.1774923660866261E-3</v>
      </c>
      <c r="W122" s="2">
        <f t="shared" si="27"/>
        <v>8.125891421406356E-2</v>
      </c>
      <c r="X122" s="1">
        <f t="shared" si="28"/>
        <v>11.989162205610885</v>
      </c>
      <c r="Y122" s="6">
        <f t="shared" si="29"/>
        <v>-9.0314953242624319E-4</v>
      </c>
      <c r="Z122" s="2">
        <f t="shared" si="30"/>
        <v>8.1555899546471342E-2</v>
      </c>
    </row>
    <row r="123" spans="1:26" x14ac:dyDescent="0.25">
      <c r="F123" s="1"/>
      <c r="G123" s="1"/>
      <c r="H123" s="2"/>
      <c r="L123" s="5" t="s">
        <v>21</v>
      </c>
      <c r="M123" s="5">
        <f>AVERAGE(M2:M122)</f>
        <v>-2023.9825874266262</v>
      </c>
      <c r="P123" s="1"/>
      <c r="Q123" s="6"/>
      <c r="R123" s="2"/>
      <c r="S123" s="3"/>
      <c r="T123" s="3"/>
      <c r="U123" s="1"/>
      <c r="V123" s="6"/>
      <c r="W123" s="2"/>
      <c r="X123" s="1"/>
      <c r="Y123" s="6"/>
      <c r="Z123" s="2"/>
    </row>
    <row r="124" spans="1:26" x14ac:dyDescent="0.25">
      <c r="H124" s="4"/>
      <c r="L124" t="s">
        <v>22</v>
      </c>
      <c r="M124" s="5">
        <f>STDEV(M2:M122)</f>
        <v>2434.9476585552611</v>
      </c>
      <c r="R124" s="4"/>
      <c r="W124" s="4"/>
      <c r="Z124" s="4"/>
    </row>
    <row r="125" spans="1:26" x14ac:dyDescent="0.25">
      <c r="H125" s="4"/>
      <c r="M125" s="5"/>
      <c r="R125" s="4"/>
      <c r="W125" s="4"/>
      <c r="Z125" s="4"/>
    </row>
    <row r="126" spans="1:26" x14ac:dyDescent="0.25">
      <c r="H126" s="4"/>
      <c r="R126" s="4"/>
      <c r="W126" s="4"/>
      <c r="Z12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topLeftCell="H1" workbookViewId="0">
      <selection activeCell="Y2" sqref="Y2"/>
    </sheetView>
  </sheetViews>
  <sheetFormatPr defaultRowHeight="15" x14ac:dyDescent="0.25"/>
  <cols>
    <col min="10" max="11" width="9.5703125" bestFit="1" customWidth="1"/>
    <col min="12" max="13" width="10.28515625" bestFit="1" customWidth="1"/>
    <col min="15" max="15" width="9.5703125" bestFit="1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2" t="s">
        <v>7</v>
      </c>
      <c r="I1" t="s">
        <v>8</v>
      </c>
      <c r="J1" t="s">
        <v>9</v>
      </c>
      <c r="K1" t="s">
        <v>10</v>
      </c>
      <c r="L1" s="3" t="s">
        <v>11</v>
      </c>
      <c r="M1" s="3" t="s">
        <v>12</v>
      </c>
      <c r="N1" t="s">
        <v>13</v>
      </c>
      <c r="O1" t="s">
        <v>14</v>
      </c>
      <c r="P1" s="1" t="s">
        <v>15</v>
      </c>
      <c r="Q1" t="s">
        <v>16</v>
      </c>
      <c r="R1" s="4" t="s">
        <v>7</v>
      </c>
      <c r="S1" s="3" t="s">
        <v>17</v>
      </c>
      <c r="T1" s="3" t="s">
        <v>18</v>
      </c>
      <c r="U1" s="1" t="s">
        <v>19</v>
      </c>
      <c r="V1" t="s">
        <v>16</v>
      </c>
      <c r="W1" s="4" t="s">
        <v>7</v>
      </c>
      <c r="X1" s="1" t="s">
        <v>20</v>
      </c>
      <c r="Y1" t="s">
        <v>16</v>
      </c>
      <c r="Z1" s="4" t="s">
        <v>7</v>
      </c>
    </row>
    <row r="2" spans="1:26" x14ac:dyDescent="0.25">
      <c r="A2">
        <v>0</v>
      </c>
      <c r="B2">
        <v>1</v>
      </c>
      <c r="C2">
        <v>33492</v>
      </c>
      <c r="D2">
        <v>1</v>
      </c>
      <c r="E2">
        <v>33493</v>
      </c>
      <c r="F2" s="12">
        <f t="shared" ref="F2:F65" si="0">1/((1-A2)+A2/B2)</f>
        <v>1</v>
      </c>
      <c r="G2" s="12">
        <f t="shared" ref="G2:G65" si="1">E$2/E2</f>
        <v>1</v>
      </c>
      <c r="H2" s="2">
        <f t="shared" ref="H2:H65" si="2">(F2-$G2)/$G2</f>
        <v>0</v>
      </c>
      <c r="J2" s="14">
        <v>18004200000</v>
      </c>
      <c r="K2" s="14">
        <v>18000700000</v>
      </c>
      <c r="L2" s="5">
        <f t="shared" ref="L2:L65" si="3">J2-K$2</f>
        <v>3500000</v>
      </c>
      <c r="M2" s="5">
        <f t="shared" ref="M2:M65" si="4">L2/E2</f>
        <v>104.49944764577673</v>
      </c>
      <c r="O2" s="14">
        <v>41166600000.000008</v>
      </c>
      <c r="P2" s="12">
        <f t="shared" ref="P2:P65" si="5">O$2/O2</f>
        <v>1</v>
      </c>
      <c r="Q2" s="15">
        <f t="shared" ref="Q2:Q65" si="6">(P2-$F2)/$F2</f>
        <v>0</v>
      </c>
      <c r="R2" s="2">
        <f t="shared" ref="R2:R65" si="7">(P2-$G2)/$G2</f>
        <v>0</v>
      </c>
      <c r="S2" s="13">
        <f t="shared" ref="S2:S65" si="8">J2/O2</f>
        <v>0.43734969611286811</v>
      </c>
      <c r="T2" s="13">
        <f t="shared" ref="T2:T65" si="9">K$2/O2</f>
        <v>0.43726467573226829</v>
      </c>
      <c r="U2" s="1">
        <f t="shared" ref="U2:U65" si="10">S2/S$2</f>
        <v>1</v>
      </c>
      <c r="V2" s="6">
        <f t="shared" ref="V2:V65" si="11">(U2-$F2)/$F2</f>
        <v>0</v>
      </c>
      <c r="W2" s="2">
        <f t="shared" ref="W2:W65" si="12">(U2-$G2)/$G2</f>
        <v>0</v>
      </c>
      <c r="X2" s="1">
        <f t="shared" ref="X2:X65" si="13">T2/T$2</f>
        <v>1</v>
      </c>
      <c r="Y2" s="6">
        <f t="shared" ref="Y2:Y65" si="14">(X2-$F2)/$F2</f>
        <v>0</v>
      </c>
      <c r="Z2" s="2">
        <f t="shared" ref="Z2:Z65" si="15">(X2-$G2)/$G2</f>
        <v>0</v>
      </c>
    </row>
    <row r="3" spans="1:26" x14ac:dyDescent="0.25">
      <c r="A3">
        <v>0</v>
      </c>
      <c r="B3">
        <v>4</v>
      </c>
      <c r="C3">
        <v>33438</v>
      </c>
      <c r="D3">
        <v>1</v>
      </c>
      <c r="E3">
        <v>33439</v>
      </c>
      <c r="F3" s="12">
        <f t="shared" si="0"/>
        <v>1</v>
      </c>
      <c r="G3" s="12">
        <f t="shared" si="1"/>
        <v>1.0016148808277761</v>
      </c>
      <c r="H3" s="2">
        <f t="shared" si="2"/>
        <v>-1.6122771922492311E-3</v>
      </c>
      <c r="J3" s="14">
        <v>18004200000</v>
      </c>
      <c r="K3" s="14">
        <v>18000700000</v>
      </c>
      <c r="L3" s="5">
        <f t="shared" si="3"/>
        <v>3500000</v>
      </c>
      <c r="M3" s="5">
        <f t="shared" si="4"/>
        <v>104.66820180029308</v>
      </c>
      <c r="O3" s="14">
        <v>41123500000</v>
      </c>
      <c r="P3" s="12">
        <f t="shared" si="5"/>
        <v>1.0010480625433149</v>
      </c>
      <c r="Q3" s="15">
        <f t="shared" si="6"/>
        <v>1.0480625433149093E-3</v>
      </c>
      <c r="R3" s="2">
        <f t="shared" si="7"/>
        <v>-5.6590441626895929E-4</v>
      </c>
      <c r="S3" s="13">
        <f t="shared" si="8"/>
        <v>0.43780806594769411</v>
      </c>
      <c r="T3" s="13">
        <f t="shared" si="9"/>
        <v>0.43772295646041803</v>
      </c>
      <c r="U3" s="1">
        <f t="shared" si="10"/>
        <v>1.0010480625433147</v>
      </c>
      <c r="V3" s="6">
        <f t="shared" si="11"/>
        <v>1.0480625433146873E-3</v>
      </c>
      <c r="W3" s="2">
        <f t="shared" si="12"/>
        <v>-5.659044162691809E-4</v>
      </c>
      <c r="X3" s="1">
        <f t="shared" si="13"/>
        <v>1.0010480625433149</v>
      </c>
      <c r="Y3" s="6">
        <f t="shared" si="14"/>
        <v>1.0480625433149093E-3</v>
      </c>
      <c r="Z3" s="2">
        <f t="shared" si="15"/>
        <v>-5.6590441626895929E-4</v>
      </c>
    </row>
    <row r="4" spans="1:26" x14ac:dyDescent="0.25">
      <c r="A4">
        <v>0</v>
      </c>
      <c r="B4">
        <v>8</v>
      </c>
      <c r="C4">
        <v>32811</v>
      </c>
      <c r="D4">
        <v>6</v>
      </c>
      <c r="E4">
        <v>32817</v>
      </c>
      <c r="F4" s="12">
        <f t="shared" si="0"/>
        <v>1</v>
      </c>
      <c r="G4" s="12">
        <f t="shared" si="1"/>
        <v>1.020599079745254</v>
      </c>
      <c r="H4" s="2">
        <f t="shared" si="2"/>
        <v>-2.0183321888155741E-2</v>
      </c>
      <c r="J4" s="14">
        <v>18004300000</v>
      </c>
      <c r="K4" s="14">
        <v>18000700000</v>
      </c>
      <c r="L4" s="5">
        <f t="shared" si="3"/>
        <v>3600000</v>
      </c>
      <c r="M4" s="5">
        <f t="shared" si="4"/>
        <v>109.69924124691471</v>
      </c>
      <c r="O4" s="14">
        <v>40338000000</v>
      </c>
      <c r="P4" s="12">
        <f t="shared" si="5"/>
        <v>1.0205414249590958</v>
      </c>
      <c r="Q4" s="15">
        <f t="shared" si="6"/>
        <v>2.0541424959095833E-2</v>
      </c>
      <c r="R4" s="2">
        <f t="shared" si="7"/>
        <v>-5.6491121050733807E-5</v>
      </c>
      <c r="S4" s="13">
        <f t="shared" si="8"/>
        <v>0.44633596112846446</v>
      </c>
      <c r="T4" s="13">
        <f t="shared" si="9"/>
        <v>0.44624671525608606</v>
      </c>
      <c r="U4" s="1">
        <f t="shared" si="10"/>
        <v>1.0205470933110634</v>
      </c>
      <c r="V4" s="6">
        <f t="shared" si="11"/>
        <v>2.0547093311063414E-2</v>
      </c>
      <c r="W4" s="2">
        <f t="shared" si="12"/>
        <v>-5.0937175255490422E-5</v>
      </c>
      <c r="X4" s="1">
        <f t="shared" si="13"/>
        <v>1.0205414249590958</v>
      </c>
      <c r="Y4" s="6">
        <f t="shared" si="14"/>
        <v>2.0541424959095833E-2</v>
      </c>
      <c r="Z4" s="2">
        <f t="shared" si="15"/>
        <v>-5.6491121050733807E-5</v>
      </c>
    </row>
    <row r="5" spans="1:26" x14ac:dyDescent="0.25">
      <c r="A5">
        <v>0</v>
      </c>
      <c r="B5">
        <v>16</v>
      </c>
      <c r="C5">
        <v>32811</v>
      </c>
      <c r="D5">
        <v>11</v>
      </c>
      <c r="E5">
        <v>32822</v>
      </c>
      <c r="F5" s="12">
        <f t="shared" si="0"/>
        <v>1</v>
      </c>
      <c r="G5" s="12">
        <f t="shared" si="1"/>
        <v>1.020443604899153</v>
      </c>
      <c r="H5" s="2">
        <f t="shared" si="2"/>
        <v>-2.0034036962947453E-2</v>
      </c>
      <c r="J5" s="14">
        <v>18004300000</v>
      </c>
      <c r="K5" s="14">
        <v>18000700000</v>
      </c>
      <c r="L5" s="5">
        <f t="shared" si="3"/>
        <v>3600000</v>
      </c>
      <c r="M5" s="5">
        <f t="shared" si="4"/>
        <v>109.6825300103589</v>
      </c>
      <c r="O5" s="14">
        <v>40338100000</v>
      </c>
      <c r="P5" s="12">
        <f t="shared" si="5"/>
        <v>1.0205388949900964</v>
      </c>
      <c r="Q5" s="15">
        <f t="shared" si="6"/>
        <v>2.0538894990096423E-2</v>
      </c>
      <c r="R5" s="2">
        <f t="shared" si="7"/>
        <v>9.3381045739281495E-5</v>
      </c>
      <c r="S5" s="13">
        <f t="shared" si="8"/>
        <v>0.4463348546411457</v>
      </c>
      <c r="T5" s="13">
        <f t="shared" si="9"/>
        <v>0.44624560899001192</v>
      </c>
      <c r="U5" s="1">
        <f t="shared" si="10"/>
        <v>1.0205445633280119</v>
      </c>
      <c r="V5" s="6">
        <f t="shared" si="11"/>
        <v>2.0544563328011911E-2</v>
      </c>
      <c r="W5" s="2">
        <f t="shared" si="12"/>
        <v>9.8935823963451736E-5</v>
      </c>
      <c r="X5" s="1">
        <f t="shared" si="13"/>
        <v>1.0205388949900964</v>
      </c>
      <c r="Y5" s="6">
        <f t="shared" si="14"/>
        <v>2.0538894990096423E-2</v>
      </c>
      <c r="Z5" s="2">
        <f t="shared" si="15"/>
        <v>9.3381045739281495E-5</v>
      </c>
    </row>
    <row r="6" spans="1:26" x14ac:dyDescent="0.25">
      <c r="A6">
        <v>0</v>
      </c>
      <c r="B6">
        <v>32</v>
      </c>
      <c r="C6">
        <v>32791</v>
      </c>
      <c r="D6">
        <v>16</v>
      </c>
      <c r="E6">
        <v>32807</v>
      </c>
      <c r="F6" s="12">
        <f t="shared" si="0"/>
        <v>1</v>
      </c>
      <c r="G6" s="12">
        <f t="shared" si="1"/>
        <v>1.0209101716097175</v>
      </c>
      <c r="H6" s="2">
        <f t="shared" si="2"/>
        <v>-2.0481891738572327E-2</v>
      </c>
      <c r="J6" s="14">
        <v>18004300000</v>
      </c>
      <c r="K6" s="14">
        <v>18000800000</v>
      </c>
      <c r="L6" s="5">
        <f t="shared" si="3"/>
        <v>3600000</v>
      </c>
      <c r="M6" s="5">
        <f t="shared" si="4"/>
        <v>109.73267900143261</v>
      </c>
      <c r="O6" s="14">
        <v>40321400000</v>
      </c>
      <c r="P6" s="12">
        <f t="shared" si="5"/>
        <v>1.0209615737548798</v>
      </c>
      <c r="Q6" s="15">
        <f t="shared" si="6"/>
        <v>2.0961573754879836E-2</v>
      </c>
      <c r="R6" s="2">
        <f t="shared" si="7"/>
        <v>5.0349331989960088E-5</v>
      </c>
      <c r="S6" s="13">
        <f t="shared" si="8"/>
        <v>0.44651971409722879</v>
      </c>
      <c r="T6" s="13">
        <f t="shared" si="9"/>
        <v>0.4464304314830338</v>
      </c>
      <c r="U6" s="1">
        <f t="shared" si="10"/>
        <v>1.0209672444404629</v>
      </c>
      <c r="V6" s="6">
        <f t="shared" si="11"/>
        <v>2.096724444046294E-2</v>
      </c>
      <c r="W6" s="2">
        <f t="shared" si="12"/>
        <v>5.5903871204866939E-5</v>
      </c>
      <c r="X6" s="1">
        <f t="shared" si="13"/>
        <v>1.0209615737548796</v>
      </c>
      <c r="Y6" s="6">
        <f t="shared" si="14"/>
        <v>2.0961573754879614E-2</v>
      </c>
      <c r="Z6" s="2">
        <f t="shared" si="15"/>
        <v>5.034933198974259E-5</v>
      </c>
    </row>
    <row r="7" spans="1:26" x14ac:dyDescent="0.25">
      <c r="A7">
        <v>0</v>
      </c>
      <c r="B7">
        <v>61</v>
      </c>
      <c r="C7">
        <v>33467</v>
      </c>
      <c r="D7">
        <v>33</v>
      </c>
      <c r="E7">
        <v>33500</v>
      </c>
      <c r="F7" s="12">
        <f t="shared" si="0"/>
        <v>1</v>
      </c>
      <c r="G7" s="12">
        <f t="shared" si="1"/>
        <v>0.99979104477611935</v>
      </c>
      <c r="H7" s="2">
        <f t="shared" si="2"/>
        <v>2.0899889529160337E-4</v>
      </c>
      <c r="J7" s="14">
        <v>18004400000</v>
      </c>
      <c r="K7" s="14">
        <v>18000800000</v>
      </c>
      <c r="L7" s="5">
        <f t="shared" si="3"/>
        <v>3700000</v>
      </c>
      <c r="M7" s="5">
        <f t="shared" si="4"/>
        <v>110.44776119402985</v>
      </c>
      <c r="O7" s="14">
        <v>41141400000</v>
      </c>
      <c r="P7" s="12">
        <f t="shared" si="5"/>
        <v>1.0006125216934769</v>
      </c>
      <c r="Q7" s="15">
        <f t="shared" si="6"/>
        <v>6.1252169347691954E-4</v>
      </c>
      <c r="R7" s="2">
        <f t="shared" si="7"/>
        <v>8.216486051258017E-4</v>
      </c>
      <c r="S7" s="13">
        <f t="shared" si="8"/>
        <v>0.43762244357265428</v>
      </c>
      <c r="T7" s="13">
        <f t="shared" si="9"/>
        <v>0.43753250983194542</v>
      </c>
      <c r="U7" s="1">
        <f t="shared" si="10"/>
        <v>1.0006236370168091</v>
      </c>
      <c r="V7" s="6">
        <f t="shared" si="11"/>
        <v>6.2363701680911987E-4</v>
      </c>
      <c r="W7" s="2">
        <f t="shared" si="12"/>
        <v>8.3276625154829931E-4</v>
      </c>
      <c r="X7" s="1">
        <f t="shared" si="13"/>
        <v>1.0006125216934769</v>
      </c>
      <c r="Y7" s="6">
        <f t="shared" si="14"/>
        <v>6.1252169347691954E-4</v>
      </c>
      <c r="Z7" s="2">
        <f t="shared" si="15"/>
        <v>8.216486051258017E-4</v>
      </c>
    </row>
    <row r="8" spans="1:26" x14ac:dyDescent="0.25">
      <c r="A8">
        <v>0.1</v>
      </c>
      <c r="B8">
        <v>4</v>
      </c>
      <c r="C8">
        <v>30120</v>
      </c>
      <c r="D8">
        <v>823</v>
      </c>
      <c r="E8">
        <v>30943</v>
      </c>
      <c r="F8" s="12">
        <f t="shared" si="0"/>
        <v>1.0810810810810809</v>
      </c>
      <c r="G8" s="12">
        <f t="shared" si="1"/>
        <v>1.0824095918301393</v>
      </c>
      <c r="H8" s="2">
        <f t="shared" si="2"/>
        <v>-1.2273641688744909E-3</v>
      </c>
      <c r="J8" s="14">
        <v>18003900000</v>
      </c>
      <c r="K8" s="14">
        <v>16650300000</v>
      </c>
      <c r="L8" s="5">
        <f t="shared" si="3"/>
        <v>3200000</v>
      </c>
      <c r="M8" s="5">
        <f t="shared" si="4"/>
        <v>103.41595837507676</v>
      </c>
      <c r="O8" s="14">
        <v>38032800000</v>
      </c>
      <c r="P8" s="12">
        <f t="shared" si="5"/>
        <v>1.0823972991733453</v>
      </c>
      <c r="Q8" s="15">
        <f t="shared" si="6"/>
        <v>1.2175017353445174E-3</v>
      </c>
      <c r="R8" s="2">
        <f t="shared" si="7"/>
        <v>-1.1356751535477868E-5</v>
      </c>
      <c r="S8" s="13">
        <f t="shared" si="8"/>
        <v>0.47337824193853728</v>
      </c>
      <c r="T8" s="13">
        <f t="shared" si="9"/>
        <v>0.47329410403651584</v>
      </c>
      <c r="U8" s="1">
        <f t="shared" si="10"/>
        <v>1.0823792634267</v>
      </c>
      <c r="V8" s="6">
        <f t="shared" si="11"/>
        <v>1.20081866969764E-3</v>
      </c>
      <c r="W8" s="2">
        <f t="shared" si="12"/>
        <v>-2.8019340985353404E-5</v>
      </c>
      <c r="X8" s="1">
        <f t="shared" si="13"/>
        <v>1.0823972991733453</v>
      </c>
      <c r="Y8" s="6">
        <f t="shared" si="14"/>
        <v>1.2175017353445174E-3</v>
      </c>
      <c r="Z8" s="2">
        <f t="shared" si="15"/>
        <v>-1.1356751535477868E-5</v>
      </c>
    </row>
    <row r="9" spans="1:26" x14ac:dyDescent="0.25">
      <c r="A9">
        <v>0.1</v>
      </c>
      <c r="B9">
        <v>8</v>
      </c>
      <c r="C9">
        <v>29526</v>
      </c>
      <c r="D9">
        <v>413</v>
      </c>
      <c r="E9">
        <v>29939</v>
      </c>
      <c r="F9" s="12">
        <f t="shared" si="0"/>
        <v>1.095890410958904</v>
      </c>
      <c r="G9" s="12">
        <f t="shared" si="1"/>
        <v>1.1187080396806841</v>
      </c>
      <c r="H9" s="2">
        <f t="shared" si="2"/>
        <v>-2.0396410781398297E-2</v>
      </c>
      <c r="J9" s="14">
        <v>18003900000</v>
      </c>
      <c r="K9" s="14">
        <v>16425300000</v>
      </c>
      <c r="L9" s="5">
        <f t="shared" si="3"/>
        <v>3200000</v>
      </c>
      <c r="M9" s="5">
        <f t="shared" si="4"/>
        <v>106.88399746150506</v>
      </c>
      <c r="O9" s="14">
        <v>36806200000</v>
      </c>
      <c r="P9" s="12">
        <f t="shared" si="5"/>
        <v>1.1184691709548937</v>
      </c>
      <c r="Q9" s="15">
        <f t="shared" si="6"/>
        <v>2.0603118496340587E-2</v>
      </c>
      <c r="R9" s="2">
        <f t="shared" si="7"/>
        <v>-2.1352195328689725E-4</v>
      </c>
      <c r="S9" s="13">
        <f t="shared" si="8"/>
        <v>0.48915400122805397</v>
      </c>
      <c r="T9" s="13">
        <f t="shared" si="9"/>
        <v>0.48906705935413053</v>
      </c>
      <c r="U9" s="1">
        <f t="shared" si="10"/>
        <v>1.1184505341506321</v>
      </c>
      <c r="V9" s="6">
        <f t="shared" si="11"/>
        <v>2.0586112412451861E-2</v>
      </c>
      <c r="W9" s="2">
        <f t="shared" si="12"/>
        <v>-2.3018117410284635E-4</v>
      </c>
      <c r="X9" s="1">
        <f t="shared" si="13"/>
        <v>1.1184691709548937</v>
      </c>
      <c r="Y9" s="6">
        <f t="shared" si="14"/>
        <v>2.0603118496340587E-2</v>
      </c>
      <c r="Z9" s="2">
        <f t="shared" si="15"/>
        <v>-2.1352195328689725E-4</v>
      </c>
    </row>
    <row r="10" spans="1:26" x14ac:dyDescent="0.25">
      <c r="A10">
        <v>0.1</v>
      </c>
      <c r="B10">
        <v>16</v>
      </c>
      <c r="C10">
        <v>29509</v>
      </c>
      <c r="D10">
        <v>235</v>
      </c>
      <c r="E10">
        <v>29744</v>
      </c>
      <c r="F10" s="12">
        <f t="shared" si="0"/>
        <v>1.103448275862069</v>
      </c>
      <c r="G10" s="12">
        <f t="shared" si="1"/>
        <v>1.1260422270037656</v>
      </c>
      <c r="H10" s="2">
        <f t="shared" si="2"/>
        <v>-2.0064923499197553E-2</v>
      </c>
      <c r="J10" s="14">
        <v>18001100000</v>
      </c>
      <c r="K10" s="14">
        <v>16312600000.000002</v>
      </c>
      <c r="L10" s="5">
        <f t="shared" si="3"/>
        <v>400000</v>
      </c>
      <c r="M10" s="5">
        <f t="shared" si="4"/>
        <v>13.448090371167295</v>
      </c>
      <c r="O10" s="14">
        <v>36536000000</v>
      </c>
      <c r="P10" s="12">
        <f t="shared" si="5"/>
        <v>1.1267407488504491</v>
      </c>
      <c r="Q10" s="15">
        <f t="shared" si="6"/>
        <v>2.1108803645719473E-2</v>
      </c>
      <c r="R10" s="2">
        <f t="shared" si="7"/>
        <v>6.2033361621097779E-4</v>
      </c>
      <c r="S10" s="13">
        <f t="shared" si="8"/>
        <v>0.49269487628640246</v>
      </c>
      <c r="T10" s="13">
        <f t="shared" si="9"/>
        <v>0.49268392818042478</v>
      </c>
      <c r="U10" s="1">
        <f t="shared" si="10"/>
        <v>1.126546744322537</v>
      </c>
      <c r="V10" s="6">
        <f t="shared" si="11"/>
        <v>2.0932987042299157E-2</v>
      </c>
      <c r="W10" s="2">
        <f t="shared" si="12"/>
        <v>4.480447594881792E-4</v>
      </c>
      <c r="X10" s="1">
        <f t="shared" si="13"/>
        <v>1.1267407488504491</v>
      </c>
      <c r="Y10" s="6">
        <f t="shared" si="14"/>
        <v>2.1108803645719473E-2</v>
      </c>
      <c r="Z10" s="2">
        <f t="shared" si="15"/>
        <v>6.2033361621097779E-4</v>
      </c>
    </row>
    <row r="11" spans="1:26" x14ac:dyDescent="0.25">
      <c r="A11">
        <v>0.1</v>
      </c>
      <c r="B11">
        <v>32</v>
      </c>
      <c r="C11">
        <v>30112</v>
      </c>
      <c r="D11">
        <v>116</v>
      </c>
      <c r="E11">
        <v>30228</v>
      </c>
      <c r="F11" s="12">
        <f t="shared" si="0"/>
        <v>1.107266435986159</v>
      </c>
      <c r="G11" s="12">
        <f t="shared" si="1"/>
        <v>1.1080124387984649</v>
      </c>
      <c r="H11" s="2">
        <f t="shared" si="2"/>
        <v>-6.7328017825758963E-4</v>
      </c>
      <c r="J11" s="14">
        <v>18001100000</v>
      </c>
      <c r="K11" s="14">
        <v>16256500000</v>
      </c>
      <c r="L11" s="5">
        <f t="shared" si="3"/>
        <v>400000</v>
      </c>
      <c r="M11" s="5">
        <f t="shared" si="4"/>
        <v>13.23276432446738</v>
      </c>
      <c r="O11" s="14">
        <v>37149800000</v>
      </c>
      <c r="P11" s="12">
        <f t="shared" si="5"/>
        <v>1.1081244044382474</v>
      </c>
      <c r="Q11" s="15">
        <f t="shared" si="6"/>
        <v>7.7485275829234442E-4</v>
      </c>
      <c r="R11" s="2">
        <f t="shared" si="7"/>
        <v>1.0105088703152836E-4</v>
      </c>
      <c r="S11" s="13">
        <f t="shared" si="8"/>
        <v>0.48455442559583095</v>
      </c>
      <c r="T11" s="13">
        <f t="shared" si="9"/>
        <v>0.48454365837770325</v>
      </c>
      <c r="U11" s="1">
        <f t="shared" si="10"/>
        <v>1.107933605310613</v>
      </c>
      <c r="V11" s="6">
        <f t="shared" si="11"/>
        <v>6.0253729614750679E-4</v>
      </c>
      <c r="W11" s="2">
        <f t="shared" si="12"/>
        <v>-7.1148558528239884E-5</v>
      </c>
      <c r="X11" s="1">
        <f t="shared" si="13"/>
        <v>1.1081244044382477</v>
      </c>
      <c r="Y11" s="6">
        <f t="shared" si="14"/>
        <v>7.7485275829254499E-4</v>
      </c>
      <c r="Z11" s="2">
        <f t="shared" si="15"/>
        <v>1.0105088703172877E-4</v>
      </c>
    </row>
    <row r="12" spans="1:26" x14ac:dyDescent="0.25">
      <c r="A12">
        <v>0.1</v>
      </c>
      <c r="B12">
        <v>61</v>
      </c>
      <c r="C12">
        <v>30114</v>
      </c>
      <c r="D12">
        <v>68</v>
      </c>
      <c r="E12">
        <v>30182</v>
      </c>
      <c r="F12" s="12">
        <f t="shared" si="0"/>
        <v>1.1090909090909091</v>
      </c>
      <c r="G12" s="12">
        <f t="shared" si="1"/>
        <v>1.1097011463786364</v>
      </c>
      <c r="H12" s="2">
        <f t="shared" si="2"/>
        <v>-5.4991137903990953E-4</v>
      </c>
      <c r="J12" s="14">
        <v>17982800000</v>
      </c>
      <c r="K12" s="14">
        <v>16229600000</v>
      </c>
      <c r="L12" s="5">
        <f t="shared" si="3"/>
        <v>-17900000</v>
      </c>
      <c r="M12" s="5">
        <f t="shared" si="4"/>
        <v>-593.06871645351532</v>
      </c>
      <c r="O12" s="14">
        <v>37090600000</v>
      </c>
      <c r="P12" s="12">
        <f t="shared" si="5"/>
        <v>1.1098930726383507</v>
      </c>
      <c r="Q12" s="15">
        <f t="shared" si="6"/>
        <v>7.2326221490632365E-4</v>
      </c>
      <c r="R12" s="2">
        <f t="shared" si="7"/>
        <v>1.7295310574440753E-4</v>
      </c>
      <c r="S12" s="13">
        <f t="shared" si="8"/>
        <v>0.48483443244379976</v>
      </c>
      <c r="T12" s="13">
        <f t="shared" si="9"/>
        <v>0.48531703450469932</v>
      </c>
      <c r="U12" s="1">
        <f t="shared" si="10"/>
        <v>1.108573840917171</v>
      </c>
      <c r="V12" s="6">
        <f t="shared" si="11"/>
        <v>-4.662090091081129E-4</v>
      </c>
      <c r="W12" s="2">
        <f t="shared" si="12"/>
        <v>-1.015864014508903E-3</v>
      </c>
      <c r="X12" s="1">
        <f t="shared" si="13"/>
        <v>1.1098930726383507</v>
      </c>
      <c r="Y12" s="6">
        <f t="shared" si="14"/>
        <v>7.2326221490632365E-4</v>
      </c>
      <c r="Z12" s="2">
        <f t="shared" si="15"/>
        <v>1.7295310574440753E-4</v>
      </c>
    </row>
    <row r="13" spans="1:26" x14ac:dyDescent="0.25">
      <c r="A13">
        <v>0.2</v>
      </c>
      <c r="B13">
        <v>1</v>
      </c>
      <c r="C13">
        <v>26257</v>
      </c>
      <c r="D13">
        <v>6556</v>
      </c>
      <c r="E13">
        <v>32813</v>
      </c>
      <c r="F13" s="12">
        <f t="shared" si="0"/>
        <v>1</v>
      </c>
      <c r="G13" s="12">
        <f t="shared" si="1"/>
        <v>1.0207234937372383</v>
      </c>
      <c r="H13" s="2">
        <f t="shared" si="2"/>
        <v>-2.0302749828322302E-2</v>
      </c>
      <c r="J13" s="14">
        <v>18003900000</v>
      </c>
      <c r="K13" s="14">
        <v>18000300000</v>
      </c>
      <c r="L13" s="5">
        <f t="shared" si="3"/>
        <v>3200000</v>
      </c>
      <c r="M13" s="5">
        <f t="shared" si="4"/>
        <v>97.522323469356664</v>
      </c>
      <c r="O13" s="14">
        <v>40336800000</v>
      </c>
      <c r="P13" s="12">
        <f t="shared" si="5"/>
        <v>1.0205717855655383</v>
      </c>
      <c r="Q13" s="15">
        <f t="shared" si="6"/>
        <v>2.0571785565538292E-2</v>
      </c>
      <c r="R13" s="2">
        <f t="shared" si="7"/>
        <v>-1.4862807864302375E-4</v>
      </c>
      <c r="S13" s="13">
        <f t="shared" si="8"/>
        <v>0.44633932290117212</v>
      </c>
      <c r="T13" s="13">
        <f t="shared" si="9"/>
        <v>0.44625999087681723</v>
      </c>
      <c r="U13" s="1">
        <f t="shared" si="10"/>
        <v>1.0205547800037433</v>
      </c>
      <c r="V13" s="6">
        <f t="shared" si="11"/>
        <v>2.0554780003743334E-2</v>
      </c>
      <c r="W13" s="2">
        <f t="shared" si="12"/>
        <v>-1.6528838077116889E-4</v>
      </c>
      <c r="X13" s="1">
        <f t="shared" si="13"/>
        <v>1.0205717855655385</v>
      </c>
      <c r="Y13" s="6">
        <f t="shared" si="14"/>
        <v>2.0571785565538514E-2</v>
      </c>
      <c r="Z13" s="2">
        <f t="shared" si="15"/>
        <v>-1.486280786428062E-4</v>
      </c>
    </row>
    <row r="14" spans="1:26" x14ac:dyDescent="0.25">
      <c r="A14">
        <v>0.2</v>
      </c>
      <c r="B14">
        <v>4</v>
      </c>
      <c r="C14">
        <v>26765</v>
      </c>
      <c r="D14">
        <v>1644</v>
      </c>
      <c r="E14">
        <v>28409</v>
      </c>
      <c r="F14" s="12">
        <f t="shared" si="0"/>
        <v>1.1764705882352939</v>
      </c>
      <c r="G14" s="12">
        <f t="shared" si="1"/>
        <v>1.1789573726635925</v>
      </c>
      <c r="H14" s="2">
        <f t="shared" si="2"/>
        <v>-2.1093081785308232E-3</v>
      </c>
      <c r="J14" s="14">
        <v>18003900000</v>
      </c>
      <c r="K14" s="14">
        <v>15300200000</v>
      </c>
      <c r="L14" s="5">
        <f t="shared" si="3"/>
        <v>3200000</v>
      </c>
      <c r="M14" s="5">
        <f t="shared" si="4"/>
        <v>112.64036044915343</v>
      </c>
      <c r="O14" s="14">
        <v>34925000000</v>
      </c>
      <c r="P14" s="12">
        <f t="shared" si="5"/>
        <v>1.1787143879742308</v>
      </c>
      <c r="Q14" s="15">
        <f t="shared" si="6"/>
        <v>1.9072297780963201E-3</v>
      </c>
      <c r="R14" s="2">
        <f t="shared" si="7"/>
        <v>-2.0610133580377935E-4</v>
      </c>
      <c r="S14" s="13">
        <f t="shared" si="8"/>
        <v>0.5155017895490337</v>
      </c>
      <c r="T14" s="13">
        <f t="shared" si="9"/>
        <v>0.51541016463851108</v>
      </c>
      <c r="U14" s="1">
        <f t="shared" si="10"/>
        <v>1.1786947473172513</v>
      </c>
      <c r="V14" s="6">
        <f t="shared" si="11"/>
        <v>1.8905352196637807E-3</v>
      </c>
      <c r="W14" s="2">
        <f t="shared" si="12"/>
        <v>-2.2276068026768015E-4</v>
      </c>
      <c r="X14" s="1">
        <f t="shared" si="13"/>
        <v>1.1787143879742308</v>
      </c>
      <c r="Y14" s="6">
        <f t="shared" si="14"/>
        <v>1.9072297780963201E-3</v>
      </c>
      <c r="Z14" s="2">
        <f t="shared" si="15"/>
        <v>-2.0610133580377935E-4</v>
      </c>
    </row>
    <row r="15" spans="1:26" x14ac:dyDescent="0.25">
      <c r="A15">
        <v>0.2</v>
      </c>
      <c r="B15">
        <v>8</v>
      </c>
      <c r="C15">
        <v>26769</v>
      </c>
      <c r="D15">
        <v>824</v>
      </c>
      <c r="E15">
        <v>27593</v>
      </c>
      <c r="F15" s="12">
        <f t="shared" si="0"/>
        <v>1.2121212121212119</v>
      </c>
      <c r="G15" s="12">
        <f t="shared" si="1"/>
        <v>1.2138223462472366</v>
      </c>
      <c r="H15" s="2">
        <f t="shared" si="2"/>
        <v>-1.4014687827127788E-3</v>
      </c>
      <c r="J15" s="14">
        <v>18003900000</v>
      </c>
      <c r="K15" s="14">
        <v>14850200000</v>
      </c>
      <c r="L15" s="5">
        <f t="shared" si="3"/>
        <v>3200000</v>
      </c>
      <c r="M15" s="5">
        <f t="shared" si="4"/>
        <v>115.97144203239952</v>
      </c>
      <c r="O15" s="14">
        <v>33917200000</v>
      </c>
      <c r="P15" s="12">
        <f t="shared" si="5"/>
        <v>1.2137381623483072</v>
      </c>
      <c r="Q15" s="15">
        <f t="shared" si="6"/>
        <v>1.3339839373536168E-3</v>
      </c>
      <c r="R15" s="2">
        <f t="shared" si="7"/>
        <v>-6.9354382204003256E-5</v>
      </c>
      <c r="S15" s="13">
        <f t="shared" si="8"/>
        <v>0.53081917139386503</v>
      </c>
      <c r="T15" s="13">
        <f t="shared" si="9"/>
        <v>0.53072482398311183</v>
      </c>
      <c r="U15" s="1">
        <f t="shared" si="10"/>
        <v>1.2137179380979266</v>
      </c>
      <c r="V15" s="6">
        <f t="shared" si="11"/>
        <v>1.3172989307896068E-3</v>
      </c>
      <c r="W15" s="2">
        <f t="shared" si="12"/>
        <v>-8.6016005252174507E-5</v>
      </c>
      <c r="X15" s="1">
        <f t="shared" si="13"/>
        <v>1.2137381623483074</v>
      </c>
      <c r="Y15" s="6">
        <f t="shared" si="14"/>
        <v>1.3339839373538E-3</v>
      </c>
      <c r="Z15" s="2">
        <f t="shared" si="15"/>
        <v>-6.9354382203820324E-5</v>
      </c>
    </row>
    <row r="16" spans="1:26" x14ac:dyDescent="0.25">
      <c r="A16">
        <v>0.2</v>
      </c>
      <c r="B16">
        <v>16</v>
      </c>
      <c r="C16">
        <v>26745</v>
      </c>
      <c r="D16">
        <v>415</v>
      </c>
      <c r="E16">
        <v>27160</v>
      </c>
      <c r="F16" s="12">
        <f t="shared" si="0"/>
        <v>1.2307692307692308</v>
      </c>
      <c r="G16" s="12">
        <f t="shared" si="1"/>
        <v>1.2331737849779087</v>
      </c>
      <c r="H16" s="2">
        <f t="shared" si="2"/>
        <v>-1.9498907923354754E-3</v>
      </c>
      <c r="J16" s="14">
        <v>18003900000</v>
      </c>
      <c r="K16" s="14">
        <v>14625200000</v>
      </c>
      <c r="L16" s="5">
        <f t="shared" si="3"/>
        <v>3200000</v>
      </c>
      <c r="M16" s="5">
        <f t="shared" si="4"/>
        <v>117.82032400589101</v>
      </c>
      <c r="O16" s="14">
        <v>33395100000.000004</v>
      </c>
      <c r="P16" s="12">
        <f t="shared" si="5"/>
        <v>1.2327137813631341</v>
      </c>
      <c r="Q16" s="15">
        <f t="shared" si="6"/>
        <v>1.5799473575464351E-3</v>
      </c>
      <c r="R16" s="2">
        <f t="shared" si="7"/>
        <v>-3.7302415959389475E-4</v>
      </c>
      <c r="S16" s="13">
        <f t="shared" si="8"/>
        <v>0.53911801431946593</v>
      </c>
      <c r="T16" s="13">
        <f t="shared" si="9"/>
        <v>0.53902219187844913</v>
      </c>
      <c r="U16" s="1">
        <f t="shared" si="10"/>
        <v>1.2326932409262135</v>
      </c>
      <c r="V16" s="6">
        <f t="shared" si="11"/>
        <v>1.5632582525483829E-3</v>
      </c>
      <c r="W16" s="2">
        <f t="shared" si="12"/>
        <v>-3.8968072265977896E-4</v>
      </c>
      <c r="X16" s="1">
        <f t="shared" si="13"/>
        <v>1.2327137813631341</v>
      </c>
      <c r="Y16" s="6">
        <f t="shared" si="14"/>
        <v>1.5799473575464351E-3</v>
      </c>
      <c r="Z16" s="2">
        <f t="shared" si="15"/>
        <v>-3.7302415959389475E-4</v>
      </c>
    </row>
    <row r="17" spans="1:26" x14ac:dyDescent="0.25">
      <c r="A17">
        <v>0.2</v>
      </c>
      <c r="B17">
        <v>32</v>
      </c>
      <c r="C17">
        <v>26248</v>
      </c>
      <c r="D17">
        <v>230</v>
      </c>
      <c r="E17">
        <v>26478</v>
      </c>
      <c r="F17" s="12">
        <f t="shared" si="0"/>
        <v>1.2403100775193798</v>
      </c>
      <c r="G17" s="12">
        <f t="shared" si="1"/>
        <v>1.2649369287710552</v>
      </c>
      <c r="H17" s="2">
        <f t="shared" si="2"/>
        <v>-1.9468837292624174E-2</v>
      </c>
      <c r="J17" s="14">
        <v>17998200000</v>
      </c>
      <c r="K17" s="14">
        <v>14512600000</v>
      </c>
      <c r="L17" s="5">
        <f t="shared" si="3"/>
        <v>-2500000</v>
      </c>
      <c r="M17" s="5">
        <f t="shared" si="4"/>
        <v>-94.418007402371785</v>
      </c>
      <c r="O17" s="14">
        <v>32541800000</v>
      </c>
      <c r="P17" s="12">
        <f t="shared" si="5"/>
        <v>1.2650375824324409</v>
      </c>
      <c r="Q17" s="15">
        <f t="shared" si="6"/>
        <v>1.9936550836155496E-2</v>
      </c>
      <c r="R17" s="2">
        <f t="shared" si="7"/>
        <v>7.9572079126082791E-5</v>
      </c>
      <c r="S17" s="13">
        <f t="shared" si="8"/>
        <v>0.55307942400235999</v>
      </c>
      <c r="T17" s="13">
        <f t="shared" si="9"/>
        <v>0.55315624827145393</v>
      </c>
      <c r="U17" s="1">
        <f t="shared" si="10"/>
        <v>1.2646160016071559</v>
      </c>
      <c r="V17" s="6">
        <f t="shared" si="11"/>
        <v>1.9596651295769478E-2</v>
      </c>
      <c r="W17" s="2">
        <f t="shared" si="12"/>
        <v>-2.537100124123224E-4</v>
      </c>
      <c r="X17" s="1">
        <f t="shared" si="13"/>
        <v>1.2650375824324409</v>
      </c>
      <c r="Y17" s="6">
        <f t="shared" si="14"/>
        <v>1.9936550836155496E-2</v>
      </c>
      <c r="Z17" s="2">
        <f t="shared" si="15"/>
        <v>7.9572079126082791E-5</v>
      </c>
    </row>
    <row r="18" spans="1:26" x14ac:dyDescent="0.25">
      <c r="A18">
        <v>0.2</v>
      </c>
      <c r="B18">
        <v>61</v>
      </c>
      <c r="C18">
        <v>26241</v>
      </c>
      <c r="D18">
        <v>137</v>
      </c>
      <c r="E18">
        <v>26378</v>
      </c>
      <c r="F18" s="12">
        <f t="shared" si="0"/>
        <v>1.2448979591836735</v>
      </c>
      <c r="G18" s="12">
        <f t="shared" si="1"/>
        <v>1.2697323527181743</v>
      </c>
      <c r="H18" s="2">
        <f t="shared" si="2"/>
        <v>-1.9558762507182449E-2</v>
      </c>
      <c r="J18" s="14">
        <v>17983600000</v>
      </c>
      <c r="K18" s="14">
        <v>14459000000</v>
      </c>
      <c r="L18" s="5">
        <f t="shared" si="3"/>
        <v>-17100000</v>
      </c>
      <c r="M18" s="5">
        <f t="shared" si="4"/>
        <v>-648.26749564030627</v>
      </c>
      <c r="O18" s="14">
        <v>32399500000</v>
      </c>
      <c r="P18" s="12">
        <f t="shared" si="5"/>
        <v>1.2705936820012658</v>
      </c>
      <c r="Q18" s="15">
        <f t="shared" si="6"/>
        <v>2.0640826525606885E-2</v>
      </c>
      <c r="R18" s="2">
        <f t="shared" si="7"/>
        <v>6.7835499445814218E-4</v>
      </c>
      <c r="S18" s="13">
        <f t="shared" si="8"/>
        <v>0.55505794842513001</v>
      </c>
      <c r="T18" s="13">
        <f t="shared" si="9"/>
        <v>0.55558573434775227</v>
      </c>
      <c r="U18" s="1">
        <f t="shared" si="10"/>
        <v>1.2691398973371748</v>
      </c>
      <c r="V18" s="6">
        <f t="shared" si="11"/>
        <v>1.9473032287238737E-2</v>
      </c>
      <c r="W18" s="2">
        <f t="shared" si="12"/>
        <v>-4.6659863374450927E-4</v>
      </c>
      <c r="X18" s="1">
        <f t="shared" si="13"/>
        <v>1.2705936820012658</v>
      </c>
      <c r="Y18" s="6">
        <f t="shared" si="14"/>
        <v>2.0640826525606885E-2</v>
      </c>
      <c r="Z18" s="2">
        <f t="shared" si="15"/>
        <v>6.7835499445814218E-4</v>
      </c>
    </row>
    <row r="19" spans="1:26" x14ac:dyDescent="0.25">
      <c r="A19">
        <v>0.30000000000000004</v>
      </c>
      <c r="B19">
        <v>1</v>
      </c>
      <c r="C19">
        <v>23438</v>
      </c>
      <c r="D19">
        <v>9834</v>
      </c>
      <c r="E19">
        <v>33272</v>
      </c>
      <c r="F19" s="12">
        <f t="shared" si="0"/>
        <v>1</v>
      </c>
      <c r="G19" s="12">
        <f t="shared" si="1"/>
        <v>1.0066422216879058</v>
      </c>
      <c r="H19" s="2">
        <f t="shared" si="2"/>
        <v>-6.5983936942048587E-3</v>
      </c>
      <c r="J19" s="14">
        <v>18003900000</v>
      </c>
      <c r="K19" s="14">
        <v>18000300000</v>
      </c>
      <c r="L19" s="5">
        <f t="shared" si="3"/>
        <v>3200000</v>
      </c>
      <c r="M19" s="5">
        <f t="shared" si="4"/>
        <v>96.17696561673479</v>
      </c>
      <c r="O19" s="14">
        <v>40900200000</v>
      </c>
      <c r="P19" s="12">
        <f t="shared" si="5"/>
        <v>1.0065134155823201</v>
      </c>
      <c r="Q19" s="15">
        <f t="shared" si="6"/>
        <v>6.5134155823201034E-3</v>
      </c>
      <c r="R19" s="2">
        <f t="shared" si="7"/>
        <v>-1.2795619219087162E-4</v>
      </c>
      <c r="S19" s="13">
        <f t="shared" si="8"/>
        <v>0.44019100151099505</v>
      </c>
      <c r="T19" s="13">
        <f t="shared" si="9"/>
        <v>0.44011276228478102</v>
      </c>
      <c r="U19" s="1">
        <f t="shared" si="10"/>
        <v>1.0064966442720327</v>
      </c>
      <c r="V19" s="6">
        <f t="shared" si="11"/>
        <v>6.49664427203267E-3</v>
      </c>
      <c r="W19" s="2">
        <f t="shared" si="12"/>
        <v>-1.4461683877026087E-4</v>
      </c>
      <c r="X19" s="1">
        <f t="shared" si="13"/>
        <v>1.0065134155823201</v>
      </c>
      <c r="Y19" s="6">
        <f t="shared" si="14"/>
        <v>6.5134155823201034E-3</v>
      </c>
      <c r="Z19" s="2">
        <f t="shared" si="15"/>
        <v>-1.2795619219087162E-4</v>
      </c>
    </row>
    <row r="20" spans="1:26" x14ac:dyDescent="0.25">
      <c r="A20">
        <v>0.30000000000000004</v>
      </c>
      <c r="B20">
        <v>4</v>
      </c>
      <c r="C20">
        <v>23403</v>
      </c>
      <c r="D20">
        <v>2467</v>
      </c>
      <c r="E20">
        <v>25870</v>
      </c>
      <c r="F20" s="12">
        <f t="shared" si="0"/>
        <v>1.2903225806451615</v>
      </c>
      <c r="G20" s="12">
        <f t="shared" si="1"/>
        <v>1.2946656358716659</v>
      </c>
      <c r="H20" s="2">
        <f t="shared" si="2"/>
        <v>-3.3545767387116875E-3</v>
      </c>
      <c r="J20" s="14">
        <v>18003900000</v>
      </c>
      <c r="K20" s="14">
        <v>13950200000.000002</v>
      </c>
      <c r="L20" s="5">
        <f t="shared" si="3"/>
        <v>3200000</v>
      </c>
      <c r="M20" s="5">
        <f t="shared" si="4"/>
        <v>123.69540007730963</v>
      </c>
      <c r="O20" s="14">
        <v>31802100000.000004</v>
      </c>
      <c r="P20" s="12">
        <f t="shared" si="5"/>
        <v>1.2944616864924015</v>
      </c>
      <c r="Q20" s="15">
        <f t="shared" si="6"/>
        <v>3.2078070316109816E-3</v>
      </c>
      <c r="R20" s="2">
        <f t="shared" si="7"/>
        <v>-1.5753054195122415E-4</v>
      </c>
      <c r="S20" s="13">
        <f t="shared" si="8"/>
        <v>0.56612299187789483</v>
      </c>
      <c r="T20" s="13">
        <f t="shared" si="9"/>
        <v>0.56602236959194507</v>
      </c>
      <c r="U20" s="1">
        <f t="shared" si="10"/>
        <v>1.2944401171638034</v>
      </c>
      <c r="V20" s="6">
        <f t="shared" si="11"/>
        <v>3.19109080194746E-3</v>
      </c>
      <c r="W20" s="2">
        <f t="shared" si="12"/>
        <v>-1.7419069573955742E-4</v>
      </c>
      <c r="X20" s="1">
        <f t="shared" si="13"/>
        <v>1.2944616864924015</v>
      </c>
      <c r="Y20" s="6">
        <f t="shared" si="14"/>
        <v>3.2078070316109816E-3</v>
      </c>
      <c r="Z20" s="2">
        <f t="shared" si="15"/>
        <v>-1.5753054195122415E-4</v>
      </c>
    </row>
    <row r="21" spans="1:26" x14ac:dyDescent="0.25">
      <c r="A21">
        <v>0.30000000000000004</v>
      </c>
      <c r="B21">
        <v>8</v>
      </c>
      <c r="C21">
        <v>23423</v>
      </c>
      <c r="D21">
        <v>1234</v>
      </c>
      <c r="E21">
        <v>24657</v>
      </c>
      <c r="F21" s="12">
        <f t="shared" si="0"/>
        <v>1.3559322033898307</v>
      </c>
      <c r="G21" s="12">
        <f t="shared" si="1"/>
        <v>1.3583566532830433</v>
      </c>
      <c r="H21" s="2">
        <f t="shared" si="2"/>
        <v>-1.7848404447778549E-3</v>
      </c>
      <c r="J21" s="14">
        <v>18003900000</v>
      </c>
      <c r="K21" s="14">
        <v>13275200000</v>
      </c>
      <c r="L21" s="5">
        <f t="shared" si="3"/>
        <v>3200000</v>
      </c>
      <c r="M21" s="5">
        <f t="shared" si="4"/>
        <v>129.78058969055439</v>
      </c>
      <c r="O21" s="14">
        <v>30305200000</v>
      </c>
      <c r="P21" s="12">
        <f t="shared" si="5"/>
        <v>1.3584005385214422</v>
      </c>
      <c r="Q21" s="15">
        <f t="shared" si="6"/>
        <v>1.8203971595634719E-3</v>
      </c>
      <c r="R21" s="2">
        <f t="shared" si="7"/>
        <v>3.230759630966928E-5</v>
      </c>
      <c r="S21" s="13">
        <f t="shared" si="8"/>
        <v>0.59408616343069831</v>
      </c>
      <c r="T21" s="13">
        <f t="shared" si="9"/>
        <v>0.59398057099111701</v>
      </c>
      <c r="U21" s="1">
        <f t="shared" si="10"/>
        <v>1.358377903793903</v>
      </c>
      <c r="V21" s="6">
        <f t="shared" si="11"/>
        <v>1.8037040480033404E-3</v>
      </c>
      <c r="W21" s="2">
        <f t="shared" si="12"/>
        <v>1.5644279290199462E-5</v>
      </c>
      <c r="X21" s="1">
        <f t="shared" si="13"/>
        <v>1.3584005385214422</v>
      </c>
      <c r="Y21" s="6">
        <f t="shared" si="14"/>
        <v>1.8203971595634719E-3</v>
      </c>
      <c r="Z21" s="2">
        <f t="shared" si="15"/>
        <v>3.230759630966928E-5</v>
      </c>
    </row>
    <row r="22" spans="1:26" x14ac:dyDescent="0.25">
      <c r="A22">
        <v>0.30000000000000004</v>
      </c>
      <c r="B22">
        <v>16</v>
      </c>
      <c r="C22">
        <v>23417</v>
      </c>
      <c r="D22">
        <v>618</v>
      </c>
      <c r="E22">
        <v>24035</v>
      </c>
      <c r="F22" s="12">
        <f t="shared" si="0"/>
        <v>1.3913043478260869</v>
      </c>
      <c r="G22" s="12">
        <f t="shared" si="1"/>
        <v>1.3935094653630122</v>
      </c>
      <c r="H22" s="2">
        <f t="shared" si="2"/>
        <v>-1.5824202072074755E-3</v>
      </c>
      <c r="J22" s="14">
        <v>18001000000</v>
      </c>
      <c r="K22" s="14">
        <v>12937500000</v>
      </c>
      <c r="L22" s="5">
        <f t="shared" si="3"/>
        <v>300000</v>
      </c>
      <c r="M22" s="5">
        <f t="shared" si="4"/>
        <v>12.48179737882255</v>
      </c>
      <c r="O22" s="14">
        <v>29548400000</v>
      </c>
      <c r="P22" s="12">
        <f t="shared" si="5"/>
        <v>1.3931921863789583</v>
      </c>
      <c r="Q22" s="15">
        <f t="shared" si="6"/>
        <v>1.3568839598762719E-3</v>
      </c>
      <c r="R22" s="2">
        <f t="shared" si="7"/>
        <v>-2.2768340792814743E-4</v>
      </c>
      <c r="S22" s="13">
        <f t="shared" si="8"/>
        <v>0.60920388244371948</v>
      </c>
      <c r="T22" s="13">
        <f t="shared" si="9"/>
        <v>0.60919372960972507</v>
      </c>
      <c r="U22" s="1">
        <f t="shared" si="10"/>
        <v>1.3929445655462407</v>
      </c>
      <c r="V22" s="6">
        <f t="shared" si="11"/>
        <v>1.1789064863605217E-3</v>
      </c>
      <c r="W22" s="2">
        <f t="shared" si="12"/>
        <v>-4.0537924629337863E-4</v>
      </c>
      <c r="X22" s="1">
        <f t="shared" si="13"/>
        <v>1.3931921863789583</v>
      </c>
      <c r="Y22" s="6">
        <f t="shared" si="14"/>
        <v>1.3568839598762719E-3</v>
      </c>
      <c r="Z22" s="2">
        <f t="shared" si="15"/>
        <v>-2.2768340792814743E-4</v>
      </c>
    </row>
    <row r="23" spans="1:26" x14ac:dyDescent="0.25">
      <c r="A23">
        <v>0.30000000000000004</v>
      </c>
      <c r="B23">
        <v>32</v>
      </c>
      <c r="C23">
        <v>23413</v>
      </c>
      <c r="D23">
        <v>318</v>
      </c>
      <c r="E23">
        <v>23731</v>
      </c>
      <c r="F23" s="12">
        <f t="shared" si="0"/>
        <v>1.4096916299559472</v>
      </c>
      <c r="G23" s="12">
        <f t="shared" si="1"/>
        <v>1.4113606674813535</v>
      </c>
      <c r="H23" s="2">
        <f t="shared" si="2"/>
        <v>-1.1825733590725201E-3</v>
      </c>
      <c r="J23" s="14">
        <v>17995300000</v>
      </c>
      <c r="K23" s="14">
        <v>12768700000</v>
      </c>
      <c r="L23" s="5">
        <f t="shared" si="3"/>
        <v>-5400000</v>
      </c>
      <c r="M23" s="5">
        <f t="shared" si="4"/>
        <v>-227.550461421769</v>
      </c>
      <c r="O23" s="14">
        <v>29170500000</v>
      </c>
      <c r="P23" s="12">
        <f t="shared" si="5"/>
        <v>1.4112408083509027</v>
      </c>
      <c r="Q23" s="15">
        <f t="shared" si="6"/>
        <v>1.0989484239215558E-3</v>
      </c>
      <c r="R23" s="2">
        <f t="shared" si="7"/>
        <v>-8.4924522280088822E-5</v>
      </c>
      <c r="S23" s="13">
        <f t="shared" si="8"/>
        <v>0.61690063591642241</v>
      </c>
      <c r="T23" s="13">
        <f t="shared" si="9"/>
        <v>0.61708575444370173</v>
      </c>
      <c r="U23" s="1">
        <f t="shared" si="10"/>
        <v>1.4105431909508337</v>
      </c>
      <c r="V23" s="6">
        <f t="shared" si="11"/>
        <v>6.040760807475967E-4</v>
      </c>
      <c r="W23" s="2">
        <f t="shared" si="12"/>
        <v>-5.7921164260486856E-4</v>
      </c>
      <c r="X23" s="1">
        <f t="shared" si="13"/>
        <v>1.4112408083509029</v>
      </c>
      <c r="Y23" s="6">
        <f t="shared" si="14"/>
        <v>1.0989484239217133E-3</v>
      </c>
      <c r="Z23" s="2">
        <f t="shared" si="15"/>
        <v>-8.4924522279931504E-5</v>
      </c>
    </row>
    <row r="24" spans="1:26" x14ac:dyDescent="0.25">
      <c r="A24">
        <v>0.30000000000000004</v>
      </c>
      <c r="B24">
        <v>61</v>
      </c>
      <c r="C24">
        <v>22970</v>
      </c>
      <c r="D24">
        <v>176</v>
      </c>
      <c r="E24">
        <v>23146</v>
      </c>
      <c r="F24" s="12">
        <f t="shared" si="0"/>
        <v>1.4186046511627908</v>
      </c>
      <c r="G24" s="12">
        <f t="shared" si="1"/>
        <v>1.447031884558887</v>
      </c>
      <c r="H24" s="2">
        <f t="shared" si="2"/>
        <v>-1.9645201808916574E-2</v>
      </c>
      <c r="J24" s="14">
        <v>17984300000.000004</v>
      </c>
      <c r="K24" s="14">
        <v>12688500000</v>
      </c>
      <c r="L24" s="5">
        <f t="shared" si="3"/>
        <v>-16399999.999996185</v>
      </c>
      <c r="M24" s="5">
        <f t="shared" si="4"/>
        <v>-708.5457530457179</v>
      </c>
      <c r="O24" s="14">
        <v>28436400000</v>
      </c>
      <c r="P24" s="12">
        <f t="shared" si="5"/>
        <v>1.4476727011858044</v>
      </c>
      <c r="Q24" s="15">
        <f t="shared" si="6"/>
        <v>2.0490592639173522E-2</v>
      </c>
      <c r="R24" s="2">
        <f t="shared" si="7"/>
        <v>4.428490026760826E-4</v>
      </c>
      <c r="S24" s="13">
        <f t="shared" si="8"/>
        <v>0.63243940864525761</v>
      </c>
      <c r="T24" s="13">
        <f t="shared" si="9"/>
        <v>0.63301613425046777</v>
      </c>
      <c r="U24" s="1">
        <f t="shared" si="10"/>
        <v>1.4460725919472048</v>
      </c>
      <c r="V24" s="6">
        <f t="shared" si="11"/>
        <v>1.9362646782455809E-2</v>
      </c>
      <c r="W24" s="2">
        <f t="shared" si="12"/>
        <v>-6.6293813005687886E-4</v>
      </c>
      <c r="X24" s="1">
        <f t="shared" si="13"/>
        <v>1.4476727011858046</v>
      </c>
      <c r="Y24" s="6">
        <f t="shared" si="14"/>
        <v>2.0490592639173678E-2</v>
      </c>
      <c r="Z24" s="2">
        <f t="shared" si="15"/>
        <v>4.4284900267623607E-4</v>
      </c>
    </row>
    <row r="25" spans="1:26" x14ac:dyDescent="0.25">
      <c r="A25">
        <v>0.4</v>
      </c>
      <c r="B25">
        <v>1</v>
      </c>
      <c r="C25">
        <v>20089</v>
      </c>
      <c r="D25">
        <v>13096</v>
      </c>
      <c r="E25">
        <v>33185</v>
      </c>
      <c r="F25" s="12">
        <f t="shared" si="0"/>
        <v>1</v>
      </c>
      <c r="G25" s="12">
        <f t="shared" si="1"/>
        <v>1.0092813017929787</v>
      </c>
      <c r="H25" s="2">
        <f t="shared" si="2"/>
        <v>-9.1959513928283002E-3</v>
      </c>
      <c r="J25" s="14">
        <v>18003900000</v>
      </c>
      <c r="K25" s="14">
        <v>18000300000</v>
      </c>
      <c r="L25" s="5">
        <f t="shared" si="3"/>
        <v>3200000</v>
      </c>
      <c r="M25" s="5">
        <f t="shared" si="4"/>
        <v>96.429109537441619</v>
      </c>
      <c r="O25" s="14">
        <v>40806800000</v>
      </c>
      <c r="P25" s="12">
        <f t="shared" si="5"/>
        <v>1.0088171579246599</v>
      </c>
      <c r="Q25" s="15">
        <f t="shared" si="6"/>
        <v>8.8171579246598686E-3</v>
      </c>
      <c r="R25" s="2">
        <f t="shared" si="7"/>
        <v>-4.5987562386649438E-4</v>
      </c>
      <c r="S25" s="13">
        <f t="shared" si="8"/>
        <v>0.44119852573590679</v>
      </c>
      <c r="T25" s="13">
        <f t="shared" si="9"/>
        <v>0.44112010743307489</v>
      </c>
      <c r="U25" s="1">
        <f t="shared" si="10"/>
        <v>1.0088003482276238</v>
      </c>
      <c r="V25" s="6">
        <f t="shared" si="11"/>
        <v>8.8003482276237666E-3</v>
      </c>
      <c r="W25" s="2">
        <f t="shared" si="12"/>
        <v>-4.7653073974572428E-4</v>
      </c>
      <c r="X25" s="1">
        <f t="shared" si="13"/>
        <v>1.0088171579246599</v>
      </c>
      <c r="Y25" s="6">
        <f t="shared" si="14"/>
        <v>8.8171579246598686E-3</v>
      </c>
      <c r="Z25" s="2">
        <f t="shared" si="15"/>
        <v>-4.5987562386649438E-4</v>
      </c>
    </row>
    <row r="26" spans="1:26" x14ac:dyDescent="0.25">
      <c r="A26">
        <v>0.4</v>
      </c>
      <c r="B26">
        <v>4</v>
      </c>
      <c r="C26">
        <v>20076</v>
      </c>
      <c r="D26">
        <v>3284</v>
      </c>
      <c r="E26">
        <v>23360</v>
      </c>
      <c r="F26" s="12">
        <f t="shared" si="0"/>
        <v>1.4285714285714286</v>
      </c>
      <c r="G26" s="12">
        <f t="shared" si="1"/>
        <v>1.4337756849315069</v>
      </c>
      <c r="H26" s="2">
        <f t="shared" si="2"/>
        <v>-3.6297563243492142E-3</v>
      </c>
      <c r="J26" s="14">
        <v>18003900000</v>
      </c>
      <c r="K26" s="14">
        <v>12600200000</v>
      </c>
      <c r="L26" s="5">
        <f t="shared" si="3"/>
        <v>3200000</v>
      </c>
      <c r="M26" s="5">
        <f t="shared" si="4"/>
        <v>136.98630136986301</v>
      </c>
      <c r="O26" s="14">
        <v>28712100000</v>
      </c>
      <c r="P26" s="12">
        <f t="shared" si="5"/>
        <v>1.4337718244224562</v>
      </c>
      <c r="Q26" s="15">
        <f t="shared" si="6"/>
        <v>3.6402770957193243E-3</v>
      </c>
      <c r="R26" s="2">
        <f t="shared" si="7"/>
        <v>-2.6925474404607289E-6</v>
      </c>
      <c r="S26" s="13">
        <f t="shared" si="8"/>
        <v>0.62704922314982181</v>
      </c>
      <c r="T26" s="13">
        <f t="shared" si="9"/>
        <v>0.6269377718801481</v>
      </c>
      <c r="U26" s="1">
        <f t="shared" si="10"/>
        <v>1.4337479337998611</v>
      </c>
      <c r="V26" s="6">
        <f t="shared" si="11"/>
        <v>3.6235536599027451E-3</v>
      </c>
      <c r="W26" s="2">
        <f t="shared" si="12"/>
        <v>-1.9355281260119744E-5</v>
      </c>
      <c r="X26" s="1">
        <f t="shared" si="13"/>
        <v>1.4337718244224564</v>
      </c>
      <c r="Y26" s="6">
        <f t="shared" si="14"/>
        <v>3.6402770957194796E-3</v>
      </c>
      <c r="Z26" s="2">
        <f t="shared" si="15"/>
        <v>-2.6925474403058617E-6</v>
      </c>
    </row>
    <row r="27" spans="1:26" x14ac:dyDescent="0.25">
      <c r="A27">
        <v>0.4</v>
      </c>
      <c r="B27">
        <v>8</v>
      </c>
      <c r="C27">
        <v>20070</v>
      </c>
      <c r="D27">
        <v>1644</v>
      </c>
      <c r="E27">
        <v>21714</v>
      </c>
      <c r="F27" s="12">
        <f t="shared" si="0"/>
        <v>1.5384615384615383</v>
      </c>
      <c r="G27" s="12">
        <f t="shared" si="1"/>
        <v>1.5424610850142766</v>
      </c>
      <c r="H27" s="2">
        <f t="shared" si="2"/>
        <v>-2.592964316309637E-3</v>
      </c>
      <c r="J27" s="14">
        <v>18003900000</v>
      </c>
      <c r="K27" s="14">
        <v>11700100000</v>
      </c>
      <c r="L27" s="5">
        <f t="shared" si="3"/>
        <v>3200000</v>
      </c>
      <c r="M27" s="5">
        <f t="shared" si="4"/>
        <v>147.37036013631757</v>
      </c>
      <c r="O27" s="14">
        <v>26694400000</v>
      </c>
      <c r="P27" s="12">
        <f t="shared" si="5"/>
        <v>1.5421436705825944</v>
      </c>
      <c r="Q27" s="15">
        <f t="shared" si="6"/>
        <v>2.3933858786864383E-3</v>
      </c>
      <c r="R27" s="2">
        <f t="shared" si="7"/>
        <v>-2.0578440180179193E-4</v>
      </c>
      <c r="S27" s="13">
        <f t="shared" si="8"/>
        <v>0.67444482737952527</v>
      </c>
      <c r="T27" s="13">
        <f t="shared" si="9"/>
        <v>0.67432495204986809</v>
      </c>
      <c r="U27" s="1">
        <f t="shared" si="10"/>
        <v>1.5421179741839111</v>
      </c>
      <c r="V27" s="6">
        <f t="shared" si="11"/>
        <v>2.3766832195422751E-3</v>
      </c>
      <c r="W27" s="2">
        <f t="shared" si="12"/>
        <v>-2.224437515468069E-4</v>
      </c>
      <c r="X27" s="1">
        <f t="shared" si="13"/>
        <v>1.5421436705825944</v>
      </c>
      <c r="Y27" s="6">
        <f t="shared" si="14"/>
        <v>2.3933858786864383E-3</v>
      </c>
      <c r="Z27" s="2">
        <f t="shared" si="15"/>
        <v>-2.0578440180179193E-4</v>
      </c>
    </row>
    <row r="28" spans="1:26" x14ac:dyDescent="0.25">
      <c r="A28">
        <v>0.4</v>
      </c>
      <c r="B28">
        <v>16</v>
      </c>
      <c r="C28">
        <v>20074</v>
      </c>
      <c r="D28">
        <v>925</v>
      </c>
      <c r="E28">
        <v>20999</v>
      </c>
      <c r="F28" s="12">
        <f t="shared" si="0"/>
        <v>1.6</v>
      </c>
      <c r="G28" s="12">
        <f t="shared" si="1"/>
        <v>1.5949807133673033</v>
      </c>
      <c r="H28" s="2">
        <f t="shared" si="2"/>
        <v>3.1469262233899623E-3</v>
      </c>
      <c r="J28" s="14">
        <v>18003900000</v>
      </c>
      <c r="K28" s="14">
        <v>11250100000</v>
      </c>
      <c r="L28" s="5">
        <f t="shared" si="3"/>
        <v>3200000</v>
      </c>
      <c r="M28" s="5">
        <f t="shared" si="4"/>
        <v>152.38820896233153</v>
      </c>
      <c r="O28" s="14">
        <v>25685300000</v>
      </c>
      <c r="P28" s="12">
        <f t="shared" si="5"/>
        <v>1.602729966167419</v>
      </c>
      <c r="Q28" s="15">
        <f t="shared" si="6"/>
        <v>1.7062288546368376E-3</v>
      </c>
      <c r="R28" s="2">
        <f t="shared" si="7"/>
        <v>4.8585244543525611E-3</v>
      </c>
      <c r="S28" s="13">
        <f t="shared" si="8"/>
        <v>0.70094178382187478</v>
      </c>
      <c r="T28" s="13">
        <f t="shared" si="9"/>
        <v>0.70081719894258587</v>
      </c>
      <c r="U28" s="1">
        <f t="shared" si="10"/>
        <v>1.6027032602327009</v>
      </c>
      <c r="V28" s="6">
        <f t="shared" si="11"/>
        <v>1.6895376454380273E-3</v>
      </c>
      <c r="W28" s="2">
        <f t="shared" si="12"/>
        <v>4.8417807191498225E-3</v>
      </c>
      <c r="X28" s="1">
        <f t="shared" si="13"/>
        <v>1.6027299661674193</v>
      </c>
      <c r="Y28" s="6">
        <f t="shared" si="14"/>
        <v>1.7062288546369764E-3</v>
      </c>
      <c r="Z28" s="2">
        <f t="shared" si="15"/>
        <v>4.8585244543526999E-3</v>
      </c>
    </row>
    <row r="29" spans="1:26" x14ac:dyDescent="0.25">
      <c r="A29">
        <v>0.4</v>
      </c>
      <c r="B29">
        <v>32</v>
      </c>
      <c r="C29">
        <v>20069</v>
      </c>
      <c r="D29">
        <v>434</v>
      </c>
      <c r="E29">
        <v>20503</v>
      </c>
      <c r="F29" s="12">
        <f t="shared" si="0"/>
        <v>1.6326530612244901</v>
      </c>
      <c r="G29" s="12">
        <f t="shared" si="1"/>
        <v>1.6335658196361509</v>
      </c>
      <c r="H29" s="2">
        <f t="shared" si="2"/>
        <v>-5.5875214863649117E-4</v>
      </c>
      <c r="J29" s="14">
        <v>18004000000</v>
      </c>
      <c r="K29" s="14">
        <v>11025200000</v>
      </c>
      <c r="L29" s="5">
        <f t="shared" si="3"/>
        <v>3300000</v>
      </c>
      <c r="M29" s="5">
        <f t="shared" si="4"/>
        <v>160.95205579671267</v>
      </c>
      <c r="O29" s="14">
        <v>25181600000</v>
      </c>
      <c r="P29" s="12">
        <f t="shared" si="5"/>
        <v>1.6347888934777777</v>
      </c>
      <c r="Q29" s="15">
        <f t="shared" si="6"/>
        <v>1.3081972551386653E-3</v>
      </c>
      <c r="R29" s="2">
        <f t="shared" si="7"/>
        <v>7.4871414847502518E-4</v>
      </c>
      <c r="S29" s="13">
        <f t="shared" si="8"/>
        <v>0.71496648346411662</v>
      </c>
      <c r="T29" s="13">
        <f t="shared" si="9"/>
        <v>0.71483543539727423</v>
      </c>
      <c r="U29" s="1">
        <f t="shared" si="10"/>
        <v>1.634770733394092</v>
      </c>
      <c r="V29" s="6">
        <f t="shared" si="11"/>
        <v>1.2970742038811653E-3</v>
      </c>
      <c r="W29" s="2">
        <f t="shared" si="12"/>
        <v>7.3759731224631463E-4</v>
      </c>
      <c r="X29" s="1">
        <f t="shared" si="13"/>
        <v>1.6347888934777779</v>
      </c>
      <c r="Y29" s="6">
        <f t="shared" si="14"/>
        <v>1.3081972551388015E-3</v>
      </c>
      <c r="Z29" s="2">
        <f t="shared" si="15"/>
        <v>7.4871414847516103E-4</v>
      </c>
    </row>
    <row r="30" spans="1:26" x14ac:dyDescent="0.25">
      <c r="A30">
        <v>0.4</v>
      </c>
      <c r="B30">
        <v>61</v>
      </c>
      <c r="C30">
        <v>20069</v>
      </c>
      <c r="D30">
        <v>238</v>
      </c>
      <c r="E30">
        <v>20307</v>
      </c>
      <c r="F30" s="12">
        <f t="shared" si="0"/>
        <v>1.6486486486486487</v>
      </c>
      <c r="G30" s="12">
        <f t="shared" si="1"/>
        <v>1.6493327424040971</v>
      </c>
      <c r="H30" s="2">
        <f t="shared" si="2"/>
        <v>-4.14770008416419E-4</v>
      </c>
      <c r="J30" s="14">
        <v>17985000000</v>
      </c>
      <c r="K30" s="14">
        <v>10917900000</v>
      </c>
      <c r="L30" s="5">
        <f t="shared" si="3"/>
        <v>-15700000</v>
      </c>
      <c r="M30" s="5">
        <f t="shared" si="4"/>
        <v>-773.13241739301714</v>
      </c>
      <c r="O30" s="14">
        <v>24942300000</v>
      </c>
      <c r="P30" s="12">
        <f t="shared" si="5"/>
        <v>1.6504732923587644</v>
      </c>
      <c r="Q30" s="15">
        <f t="shared" si="6"/>
        <v>1.1067511028570657E-3</v>
      </c>
      <c r="R30" s="2">
        <f t="shared" si="7"/>
        <v>6.9152204727639989E-4</v>
      </c>
      <c r="S30" s="13">
        <f t="shared" si="8"/>
        <v>0.72106421621101502</v>
      </c>
      <c r="T30" s="13">
        <f t="shared" si="9"/>
        <v>0.72169366898802434</v>
      </c>
      <c r="U30" s="1">
        <f t="shared" si="10"/>
        <v>1.6487131982022183</v>
      </c>
      <c r="V30" s="6">
        <f t="shared" si="11"/>
        <v>3.9153007902874497E-5</v>
      </c>
      <c r="W30" s="2">
        <f t="shared" si="12"/>
        <v>-3.756332400069619E-4</v>
      </c>
      <c r="X30" s="1">
        <f t="shared" si="13"/>
        <v>1.6504732923587644</v>
      </c>
      <c r="Y30" s="6">
        <f t="shared" si="14"/>
        <v>1.1067511028570657E-3</v>
      </c>
      <c r="Z30" s="2">
        <f t="shared" si="15"/>
        <v>6.9152204727639989E-4</v>
      </c>
    </row>
    <row r="31" spans="1:26" x14ac:dyDescent="0.25">
      <c r="A31">
        <v>0.5</v>
      </c>
      <c r="B31">
        <v>1</v>
      </c>
      <c r="C31">
        <v>16742</v>
      </c>
      <c r="D31">
        <v>16399</v>
      </c>
      <c r="E31">
        <v>33141</v>
      </c>
      <c r="F31" s="12">
        <f t="shared" si="0"/>
        <v>1</v>
      </c>
      <c r="G31" s="12">
        <f t="shared" si="1"/>
        <v>1.0106212848133731</v>
      </c>
      <c r="H31" s="2">
        <f t="shared" si="2"/>
        <v>-1.0509658734660912E-2</v>
      </c>
      <c r="J31" s="14">
        <v>18004200000</v>
      </c>
      <c r="K31" s="14">
        <v>18000700000</v>
      </c>
      <c r="L31" s="5">
        <f t="shared" si="3"/>
        <v>3500000</v>
      </c>
      <c r="M31" s="5">
        <f t="shared" si="4"/>
        <v>105.6093660420627</v>
      </c>
      <c r="O31" s="14">
        <v>40739300000</v>
      </c>
      <c r="P31" s="12">
        <f t="shared" si="5"/>
        <v>1.0104886436438527</v>
      </c>
      <c r="Q31" s="15">
        <f t="shared" si="6"/>
        <v>1.0488643643852713E-2</v>
      </c>
      <c r="R31" s="2">
        <f t="shared" si="7"/>
        <v>-1.3124715609456105E-4</v>
      </c>
      <c r="S31" s="13">
        <f t="shared" si="8"/>
        <v>0.44193690122314327</v>
      </c>
      <c r="T31" s="13">
        <f t="shared" si="9"/>
        <v>0.44185098909406889</v>
      </c>
      <c r="U31" s="1">
        <f t="shared" si="10"/>
        <v>1.0104886436438527</v>
      </c>
      <c r="V31" s="6">
        <f t="shared" si="11"/>
        <v>1.0488643643852713E-2</v>
      </c>
      <c r="W31" s="2">
        <f t="shared" si="12"/>
        <v>-1.3124715609456105E-4</v>
      </c>
      <c r="X31" s="1">
        <f t="shared" si="13"/>
        <v>1.0104886436438527</v>
      </c>
      <c r="Y31" s="6">
        <f t="shared" si="14"/>
        <v>1.0488643643852713E-2</v>
      </c>
      <c r="Z31" s="2">
        <f t="shared" si="15"/>
        <v>-1.3124715609456105E-4</v>
      </c>
    </row>
    <row r="32" spans="1:26" x14ac:dyDescent="0.25">
      <c r="A32">
        <v>0.5</v>
      </c>
      <c r="B32">
        <v>4</v>
      </c>
      <c r="C32">
        <v>16727</v>
      </c>
      <c r="D32">
        <v>4105</v>
      </c>
      <c r="E32">
        <v>20832</v>
      </c>
      <c r="F32" s="12">
        <f t="shared" si="0"/>
        <v>1.6</v>
      </c>
      <c r="G32" s="12">
        <f t="shared" si="1"/>
        <v>1.6077668970814132</v>
      </c>
      <c r="H32" s="2">
        <f t="shared" si="2"/>
        <v>-4.8308601797389774E-3</v>
      </c>
      <c r="J32" s="14">
        <v>18004200000</v>
      </c>
      <c r="K32" s="14">
        <v>11250500000.000002</v>
      </c>
      <c r="L32" s="5">
        <f t="shared" si="3"/>
        <v>3500000</v>
      </c>
      <c r="M32" s="5">
        <f t="shared" si="4"/>
        <v>168.01075268817203</v>
      </c>
      <c r="O32" s="14">
        <v>25606400000.000004</v>
      </c>
      <c r="P32" s="12">
        <f t="shared" si="5"/>
        <v>1.6076683954011497</v>
      </c>
      <c r="Q32" s="15">
        <f t="shared" si="6"/>
        <v>4.792747125718505E-3</v>
      </c>
      <c r="R32" s="2">
        <f t="shared" si="7"/>
        <v>-6.1266145261664384E-5</v>
      </c>
      <c r="S32" s="13">
        <f t="shared" si="8"/>
        <v>0.70311328417895513</v>
      </c>
      <c r="T32" s="13">
        <f t="shared" si="9"/>
        <v>0.70297659960009984</v>
      </c>
      <c r="U32" s="1">
        <f t="shared" si="10"/>
        <v>1.6076683954011497</v>
      </c>
      <c r="V32" s="6">
        <f t="shared" si="11"/>
        <v>4.792747125718505E-3</v>
      </c>
      <c r="W32" s="2">
        <f t="shared" si="12"/>
        <v>-6.1266145261664384E-5</v>
      </c>
      <c r="X32" s="1">
        <f t="shared" si="13"/>
        <v>1.6076683954011497</v>
      </c>
      <c r="Y32" s="6">
        <f t="shared" si="14"/>
        <v>4.792747125718505E-3</v>
      </c>
      <c r="Z32" s="2">
        <f t="shared" si="15"/>
        <v>-6.1266145261664384E-5</v>
      </c>
    </row>
    <row r="33" spans="1:26" x14ac:dyDescent="0.25">
      <c r="A33">
        <v>0.5</v>
      </c>
      <c r="B33">
        <v>8</v>
      </c>
      <c r="C33">
        <v>16728</v>
      </c>
      <c r="D33">
        <v>2053</v>
      </c>
      <c r="E33">
        <v>18781</v>
      </c>
      <c r="F33" s="12">
        <f t="shared" si="0"/>
        <v>1.7777777777777777</v>
      </c>
      <c r="G33" s="12">
        <f t="shared" si="1"/>
        <v>1.7833448698152388</v>
      </c>
      <c r="H33" s="2">
        <f t="shared" si="2"/>
        <v>-3.1217136582437121E-3</v>
      </c>
      <c r="J33" s="14">
        <v>18004200000</v>
      </c>
      <c r="K33" s="14">
        <v>10125400000</v>
      </c>
      <c r="L33" s="5">
        <f t="shared" si="3"/>
        <v>3500000</v>
      </c>
      <c r="M33" s="5">
        <f t="shared" si="4"/>
        <v>186.35855385762207</v>
      </c>
      <c r="O33" s="14">
        <v>23084100000</v>
      </c>
      <c r="P33" s="12">
        <f t="shared" si="5"/>
        <v>1.7833313839395952</v>
      </c>
      <c r="Q33" s="15">
        <f t="shared" si="6"/>
        <v>3.1239034660223708E-3</v>
      </c>
      <c r="R33" s="2">
        <f t="shared" si="7"/>
        <v>-7.5621243382580358E-6</v>
      </c>
      <c r="S33" s="13">
        <f t="shared" si="8"/>
        <v>0.77993943883452244</v>
      </c>
      <c r="T33" s="13">
        <f t="shared" si="9"/>
        <v>0.7797878193215243</v>
      </c>
      <c r="U33" s="1">
        <f t="shared" si="10"/>
        <v>1.783331383939595</v>
      </c>
      <c r="V33" s="6">
        <f t="shared" si="11"/>
        <v>3.1239034660222459E-3</v>
      </c>
      <c r="W33" s="2">
        <f t="shared" si="12"/>
        <v>-7.5621243383825463E-6</v>
      </c>
      <c r="X33" s="1">
        <f t="shared" si="13"/>
        <v>1.783331383939595</v>
      </c>
      <c r="Y33" s="6">
        <f t="shared" si="14"/>
        <v>3.1239034660222459E-3</v>
      </c>
      <c r="Z33" s="2">
        <f t="shared" si="15"/>
        <v>-7.5621243383825463E-6</v>
      </c>
    </row>
    <row r="34" spans="1:26" x14ac:dyDescent="0.25">
      <c r="A34">
        <v>0.5</v>
      </c>
      <c r="B34">
        <v>16</v>
      </c>
      <c r="C34">
        <v>16703</v>
      </c>
      <c r="D34">
        <v>1030</v>
      </c>
      <c r="E34">
        <v>17733</v>
      </c>
      <c r="F34" s="12">
        <f t="shared" si="0"/>
        <v>1.8823529411764706</v>
      </c>
      <c r="G34" s="12">
        <f t="shared" si="1"/>
        <v>1.8887385101223708</v>
      </c>
      <c r="H34" s="2">
        <f t="shared" si="2"/>
        <v>-3.3808644826575471E-3</v>
      </c>
      <c r="J34" s="14">
        <v>18001400000</v>
      </c>
      <c r="K34" s="14">
        <v>9562740000</v>
      </c>
      <c r="L34" s="5">
        <f t="shared" si="3"/>
        <v>700000</v>
      </c>
      <c r="M34" s="5">
        <f t="shared" si="4"/>
        <v>39.474426211019001</v>
      </c>
      <c r="O34" s="14">
        <v>21805200000</v>
      </c>
      <c r="P34" s="12">
        <f t="shared" si="5"/>
        <v>1.8879258158604373</v>
      </c>
      <c r="Q34" s="15">
        <f t="shared" si="6"/>
        <v>2.9605896758573211E-3</v>
      </c>
      <c r="R34" s="2">
        <f t="shared" si="7"/>
        <v>-4.3028415928305443E-4</v>
      </c>
      <c r="S34" s="13">
        <f t="shared" si="8"/>
        <v>0.82555537211307395</v>
      </c>
      <c r="T34" s="13">
        <f t="shared" si="9"/>
        <v>0.82552326967879219</v>
      </c>
      <c r="U34" s="1">
        <f t="shared" si="10"/>
        <v>1.8876322070200329</v>
      </c>
      <c r="V34" s="6">
        <f t="shared" si="11"/>
        <v>2.8046099793924764E-3</v>
      </c>
      <c r="W34" s="2">
        <f t="shared" si="12"/>
        <v>-5.8573650953210542E-4</v>
      </c>
      <c r="X34" s="1">
        <f t="shared" si="13"/>
        <v>1.8879258158604373</v>
      </c>
      <c r="Y34" s="6">
        <f t="shared" si="14"/>
        <v>2.9605896758573211E-3</v>
      </c>
      <c r="Z34" s="2">
        <f t="shared" si="15"/>
        <v>-4.3028415928305443E-4</v>
      </c>
    </row>
    <row r="35" spans="1:26" x14ac:dyDescent="0.25">
      <c r="A35">
        <v>0.5</v>
      </c>
      <c r="B35">
        <v>32</v>
      </c>
      <c r="C35">
        <v>16394</v>
      </c>
      <c r="D35">
        <v>567</v>
      </c>
      <c r="E35">
        <v>16961</v>
      </c>
      <c r="F35" s="12">
        <f t="shared" si="0"/>
        <v>1.9393939393939394</v>
      </c>
      <c r="G35" s="12">
        <f t="shared" si="1"/>
        <v>1.9747066800306585</v>
      </c>
      <c r="H35" s="2">
        <f t="shared" si="2"/>
        <v>-1.7882524525703648E-2</v>
      </c>
      <c r="J35" s="14">
        <v>18001400000</v>
      </c>
      <c r="K35" s="14">
        <v>9281610000</v>
      </c>
      <c r="L35" s="5">
        <f t="shared" si="3"/>
        <v>700000</v>
      </c>
      <c r="M35" s="5">
        <f t="shared" si="4"/>
        <v>41.271151465125875</v>
      </c>
      <c r="O35" s="14">
        <v>20847800000</v>
      </c>
      <c r="P35" s="12">
        <f t="shared" si="5"/>
        <v>1.9746256199694936</v>
      </c>
      <c r="Q35" s="15">
        <f t="shared" si="6"/>
        <v>1.8166335296770107E-2</v>
      </c>
      <c r="R35" s="2">
        <f t="shared" si="7"/>
        <v>-4.1049165420187686E-5</v>
      </c>
      <c r="S35" s="13">
        <f t="shared" si="8"/>
        <v>0.86346760809294021</v>
      </c>
      <c r="T35" s="13">
        <f t="shared" si="9"/>
        <v>0.86343403140858987</v>
      </c>
      <c r="U35" s="1">
        <f t="shared" si="10"/>
        <v>1.974318527639042</v>
      </c>
      <c r="V35" s="6">
        <f t="shared" si="11"/>
        <v>1.800799081388102E-2</v>
      </c>
      <c r="W35" s="2">
        <f t="shared" si="12"/>
        <v>-1.9656204921050129E-4</v>
      </c>
      <c r="X35" s="1">
        <f t="shared" si="13"/>
        <v>1.9746256199694936</v>
      </c>
      <c r="Y35" s="6">
        <f t="shared" si="14"/>
        <v>1.8166335296770107E-2</v>
      </c>
      <c r="Z35" s="2">
        <f t="shared" si="15"/>
        <v>-4.1049165420187686E-5</v>
      </c>
    </row>
    <row r="36" spans="1:26" x14ac:dyDescent="0.25">
      <c r="A36">
        <v>0.5</v>
      </c>
      <c r="B36">
        <v>61</v>
      </c>
      <c r="C36">
        <v>16705</v>
      </c>
      <c r="D36">
        <v>297</v>
      </c>
      <c r="E36">
        <v>17002</v>
      </c>
      <c r="F36" s="12">
        <f t="shared" si="0"/>
        <v>1.967741935483871</v>
      </c>
      <c r="G36" s="12">
        <f t="shared" si="1"/>
        <v>1.9699447123867779</v>
      </c>
      <c r="H36" s="2">
        <f t="shared" si="2"/>
        <v>-1.118192246237234E-3</v>
      </c>
      <c r="J36" s="14">
        <v>17986100000</v>
      </c>
      <c r="K36" s="14">
        <v>9147750000</v>
      </c>
      <c r="L36" s="5">
        <f t="shared" si="3"/>
        <v>-14600000</v>
      </c>
      <c r="M36" s="5">
        <f t="shared" si="4"/>
        <v>-858.72250323491357</v>
      </c>
      <c r="O36" s="14">
        <v>20875200000</v>
      </c>
      <c r="P36" s="12">
        <f t="shared" si="5"/>
        <v>1.9720338008737643</v>
      </c>
      <c r="Q36" s="15">
        <f t="shared" si="6"/>
        <v>2.1811119194539955E-3</v>
      </c>
      <c r="R36" s="2">
        <f t="shared" si="7"/>
        <v>1.0604807707802521E-3</v>
      </c>
      <c r="S36" s="13">
        <f t="shared" si="8"/>
        <v>0.86160132597532002</v>
      </c>
      <c r="T36" s="13">
        <f t="shared" si="9"/>
        <v>0.86230072047213924</v>
      </c>
      <c r="U36" s="1">
        <f t="shared" si="10"/>
        <v>1.9700512739191753</v>
      </c>
      <c r="V36" s="6">
        <f t="shared" si="11"/>
        <v>1.1735982212202395E-3</v>
      </c>
      <c r="W36" s="2">
        <f t="shared" si="12"/>
        <v>5.4093666551839106E-5</v>
      </c>
      <c r="X36" s="1">
        <f t="shared" si="13"/>
        <v>1.9720338008737646</v>
      </c>
      <c r="Y36" s="6">
        <f t="shared" si="14"/>
        <v>2.1811119194541082E-3</v>
      </c>
      <c r="Z36" s="2">
        <f t="shared" si="15"/>
        <v>1.0604807707803648E-3</v>
      </c>
    </row>
    <row r="37" spans="1:26" x14ac:dyDescent="0.25">
      <c r="A37">
        <v>0.60000000000000009</v>
      </c>
      <c r="B37">
        <v>1</v>
      </c>
      <c r="C37">
        <v>13392</v>
      </c>
      <c r="D37">
        <v>19696</v>
      </c>
      <c r="E37">
        <v>33088</v>
      </c>
      <c r="F37" s="12">
        <f t="shared" si="0"/>
        <v>1</v>
      </c>
      <c r="G37" s="12">
        <f t="shared" si="1"/>
        <v>1.012240087040619</v>
      </c>
      <c r="H37" s="2">
        <f t="shared" si="2"/>
        <v>-1.2092078941868457E-2</v>
      </c>
      <c r="J37" s="14">
        <v>18003900000</v>
      </c>
      <c r="K37" s="14">
        <v>18000300000</v>
      </c>
      <c r="L37" s="5">
        <f t="shared" si="3"/>
        <v>3200000</v>
      </c>
      <c r="M37" s="5">
        <f t="shared" si="4"/>
        <v>96.71179883945841</v>
      </c>
      <c r="O37" s="14">
        <v>40673800000</v>
      </c>
      <c r="P37" s="12">
        <f t="shared" si="5"/>
        <v>1.0121159075375306</v>
      </c>
      <c r="Q37" s="15">
        <f t="shared" si="6"/>
        <v>1.2115907537530557E-2</v>
      </c>
      <c r="R37" s="2">
        <f t="shared" si="7"/>
        <v>-1.226779147340993E-4</v>
      </c>
      <c r="S37" s="13">
        <f t="shared" si="8"/>
        <v>0.44264120883713842</v>
      </c>
      <c r="T37" s="13">
        <f t="shared" si="9"/>
        <v>0.44256253411286872</v>
      </c>
      <c r="U37" s="1">
        <f t="shared" si="10"/>
        <v>1.0120990428741596</v>
      </c>
      <c r="V37" s="6">
        <f t="shared" si="11"/>
        <v>1.2099042874159638E-2</v>
      </c>
      <c r="W37" s="2">
        <f t="shared" si="12"/>
        <v>-1.3933864926420918E-4</v>
      </c>
      <c r="X37" s="1">
        <f t="shared" si="13"/>
        <v>1.0121159075375306</v>
      </c>
      <c r="Y37" s="6">
        <f t="shared" si="14"/>
        <v>1.2115907537530557E-2</v>
      </c>
      <c r="Z37" s="2">
        <f t="shared" si="15"/>
        <v>-1.226779147340993E-4</v>
      </c>
    </row>
    <row r="38" spans="1:26" x14ac:dyDescent="0.25">
      <c r="A38">
        <v>0.60000000000000009</v>
      </c>
      <c r="B38">
        <v>4</v>
      </c>
      <c r="C38">
        <v>13381</v>
      </c>
      <c r="D38">
        <v>4925</v>
      </c>
      <c r="E38">
        <v>18306</v>
      </c>
      <c r="F38" s="12">
        <f t="shared" si="0"/>
        <v>1.8181818181818183</v>
      </c>
      <c r="G38" s="12">
        <f t="shared" si="1"/>
        <v>1.8296187042499727</v>
      </c>
      <c r="H38" s="2">
        <f t="shared" si="2"/>
        <v>-6.2509669591745906E-3</v>
      </c>
      <c r="J38" s="14">
        <v>18003900000</v>
      </c>
      <c r="K38" s="14">
        <v>9900040000</v>
      </c>
      <c r="L38" s="5">
        <f t="shared" si="3"/>
        <v>3200000</v>
      </c>
      <c r="M38" s="5">
        <f t="shared" si="4"/>
        <v>174.80607451108926</v>
      </c>
      <c r="O38" s="14">
        <v>22498600000</v>
      </c>
      <c r="P38" s="12">
        <f t="shared" si="5"/>
        <v>1.8297405171877366</v>
      </c>
      <c r="Q38" s="15">
        <f t="shared" si="6"/>
        <v>6.3572844532550181E-3</v>
      </c>
      <c r="R38" s="2">
        <f t="shared" si="7"/>
        <v>6.6578319013056611E-5</v>
      </c>
      <c r="S38" s="13">
        <f t="shared" si="8"/>
        <v>0.80022312499444415</v>
      </c>
      <c r="T38" s="13">
        <f t="shared" si="9"/>
        <v>0.80008089392228854</v>
      </c>
      <c r="U38" s="1">
        <f t="shared" si="10"/>
        <v>1.8297100286264478</v>
      </c>
      <c r="V38" s="6">
        <f t="shared" si="11"/>
        <v>6.3405157445462152E-3</v>
      </c>
      <c r="W38" s="2">
        <f t="shared" si="12"/>
        <v>4.9914430948340276E-5</v>
      </c>
      <c r="X38" s="1">
        <f t="shared" si="13"/>
        <v>1.8297405171877366</v>
      </c>
      <c r="Y38" s="6">
        <f t="shared" si="14"/>
        <v>6.3572844532550181E-3</v>
      </c>
      <c r="Z38" s="2">
        <f t="shared" si="15"/>
        <v>6.6578319013056611E-5</v>
      </c>
    </row>
    <row r="39" spans="1:26" x14ac:dyDescent="0.25">
      <c r="A39">
        <v>0.60000000000000009</v>
      </c>
      <c r="B39">
        <v>8</v>
      </c>
      <c r="C39">
        <v>13114</v>
      </c>
      <c r="D39">
        <v>2467</v>
      </c>
      <c r="E39">
        <v>15581</v>
      </c>
      <c r="F39" s="12">
        <f t="shared" si="0"/>
        <v>2.1052631578947372</v>
      </c>
      <c r="G39" s="12">
        <f t="shared" si="1"/>
        <v>2.1496052884923946</v>
      </c>
      <c r="H39" s="2">
        <f t="shared" si="2"/>
        <v>-2.062803382324966E-2</v>
      </c>
      <c r="J39" s="14">
        <v>18003900000</v>
      </c>
      <c r="K39" s="14">
        <v>8550020000</v>
      </c>
      <c r="L39" s="5">
        <f t="shared" si="3"/>
        <v>3200000</v>
      </c>
      <c r="M39" s="5">
        <f t="shared" si="4"/>
        <v>205.3783454207047</v>
      </c>
      <c r="O39" s="14">
        <v>19150800000</v>
      </c>
      <c r="P39" s="12">
        <f t="shared" si="5"/>
        <v>2.1496021053950751</v>
      </c>
      <c r="Q39" s="15">
        <f t="shared" si="6"/>
        <v>2.1061000062660526E-2</v>
      </c>
      <c r="R39" s="2">
        <f t="shared" si="7"/>
        <v>-1.4807822331586922E-6</v>
      </c>
      <c r="S39" s="13">
        <f t="shared" si="8"/>
        <v>0.94011216241619144</v>
      </c>
      <c r="T39" s="13">
        <f t="shared" si="9"/>
        <v>0.93994506756897889</v>
      </c>
      <c r="U39" s="1">
        <f t="shared" si="10"/>
        <v>2.1495662870509324</v>
      </c>
      <c r="V39" s="6">
        <f t="shared" si="11"/>
        <v>2.1043986349192752E-2</v>
      </c>
      <c r="W39" s="2">
        <f t="shared" si="12"/>
        <v>-1.81435362440592E-5</v>
      </c>
      <c r="X39" s="1">
        <f t="shared" si="13"/>
        <v>2.1496021053950756</v>
      </c>
      <c r="Y39" s="6">
        <f t="shared" si="14"/>
        <v>2.1061000062660738E-2</v>
      </c>
      <c r="Z39" s="2">
        <f t="shared" si="15"/>
        <v>-1.480782232952101E-6</v>
      </c>
    </row>
    <row r="40" spans="1:26" x14ac:dyDescent="0.25">
      <c r="A40">
        <v>0.60000000000000009</v>
      </c>
      <c r="B40">
        <v>16</v>
      </c>
      <c r="C40">
        <v>13391</v>
      </c>
      <c r="D40">
        <v>1235</v>
      </c>
      <c r="E40">
        <v>14626</v>
      </c>
      <c r="F40" s="12">
        <f t="shared" si="0"/>
        <v>2.2857142857142865</v>
      </c>
      <c r="G40" s="12">
        <f t="shared" si="1"/>
        <v>2.2899630794475589</v>
      </c>
      <c r="H40" s="2">
        <f t="shared" si="2"/>
        <v>-1.855398356159292E-3</v>
      </c>
      <c r="J40" s="14">
        <v>18003900000</v>
      </c>
      <c r="K40" s="14">
        <v>7875000000</v>
      </c>
      <c r="L40" s="5">
        <f t="shared" si="3"/>
        <v>3200000</v>
      </c>
      <c r="M40" s="5">
        <f t="shared" si="4"/>
        <v>218.78845890879256</v>
      </c>
      <c r="O40" s="14">
        <v>17975700000</v>
      </c>
      <c r="P40" s="12">
        <f t="shared" si="5"/>
        <v>2.2901250020861501</v>
      </c>
      <c r="Q40" s="15">
        <f t="shared" si="6"/>
        <v>1.9296884126903384E-3</v>
      </c>
      <c r="R40" s="2">
        <f t="shared" si="7"/>
        <v>7.0709715822241071E-5</v>
      </c>
      <c r="S40" s="13">
        <f t="shared" si="8"/>
        <v>1.0015687845257764</v>
      </c>
      <c r="T40" s="13">
        <f t="shared" si="9"/>
        <v>1.0013907664235606</v>
      </c>
      <c r="U40" s="1">
        <f t="shared" si="10"/>
        <v>2.2900868422400791</v>
      </c>
      <c r="V40" s="6">
        <f t="shared" si="11"/>
        <v>1.9129934800342634E-3</v>
      </c>
      <c r="W40" s="2">
        <f t="shared" si="12"/>
        <v>5.4045758916772329E-5</v>
      </c>
      <c r="X40" s="1">
        <f t="shared" si="13"/>
        <v>2.2901250020861501</v>
      </c>
      <c r="Y40" s="6">
        <f t="shared" si="14"/>
        <v>1.9296884126903384E-3</v>
      </c>
      <c r="Z40" s="2">
        <f t="shared" si="15"/>
        <v>7.0709715822241071E-5</v>
      </c>
    </row>
    <row r="41" spans="1:26" x14ac:dyDescent="0.25">
      <c r="A41">
        <v>0.60000000000000009</v>
      </c>
      <c r="B41">
        <v>32</v>
      </c>
      <c r="C41">
        <v>13372</v>
      </c>
      <c r="D41">
        <v>623</v>
      </c>
      <c r="E41">
        <v>13995</v>
      </c>
      <c r="F41" s="12">
        <f t="shared" si="0"/>
        <v>2.388059701492538</v>
      </c>
      <c r="G41" s="12">
        <f t="shared" si="1"/>
        <v>2.3932118613790641</v>
      </c>
      <c r="H41" s="2">
        <f t="shared" si="2"/>
        <v>-2.1528223094954848E-3</v>
      </c>
      <c r="J41" s="14">
        <v>17998200000</v>
      </c>
      <c r="K41" s="14">
        <v>7537350000</v>
      </c>
      <c r="L41" s="5">
        <f t="shared" si="3"/>
        <v>-2500000</v>
      </c>
      <c r="M41" s="5">
        <f t="shared" si="4"/>
        <v>-178.63522686673812</v>
      </c>
      <c r="O41" s="14">
        <v>17200800000</v>
      </c>
      <c r="P41" s="12">
        <f t="shared" si="5"/>
        <v>2.3932956606669462</v>
      </c>
      <c r="Q41" s="15">
        <f t="shared" si="6"/>
        <v>2.1925579042834423E-3</v>
      </c>
      <c r="R41" s="2">
        <f t="shared" si="7"/>
        <v>3.5015407216755802E-5</v>
      </c>
      <c r="S41" s="13">
        <f t="shared" si="8"/>
        <v>1.0463583089158643</v>
      </c>
      <c r="T41" s="13">
        <f t="shared" si="9"/>
        <v>1.046503650992977</v>
      </c>
      <c r="U41" s="1">
        <f t="shared" si="10"/>
        <v>2.392498081548518</v>
      </c>
      <c r="V41" s="6">
        <f t="shared" si="11"/>
        <v>1.8585716484416088E-3</v>
      </c>
      <c r="W41" s="2">
        <f t="shared" si="12"/>
        <v>-2.9825183556243676E-4</v>
      </c>
      <c r="X41" s="1">
        <f t="shared" si="13"/>
        <v>2.3932956606669462</v>
      </c>
      <c r="Y41" s="6">
        <f t="shared" si="14"/>
        <v>2.1925579042834423E-3</v>
      </c>
      <c r="Z41" s="2">
        <f t="shared" si="15"/>
        <v>3.5015407216755802E-5</v>
      </c>
    </row>
    <row r="42" spans="1:26" x14ac:dyDescent="0.25">
      <c r="A42">
        <v>0.60000000000000009</v>
      </c>
      <c r="B42">
        <v>61</v>
      </c>
      <c r="C42">
        <v>13375</v>
      </c>
      <c r="D42">
        <v>355</v>
      </c>
      <c r="E42">
        <v>13730</v>
      </c>
      <c r="F42" s="12">
        <f t="shared" si="0"/>
        <v>2.4400000000000004</v>
      </c>
      <c r="G42" s="12">
        <f t="shared" si="1"/>
        <v>2.4394027676620538</v>
      </c>
      <c r="H42" s="2">
        <f t="shared" si="2"/>
        <v>2.4482727734174509E-4</v>
      </c>
      <c r="J42" s="14">
        <v>17986400000</v>
      </c>
      <c r="K42" s="14">
        <v>7376850000</v>
      </c>
      <c r="L42" s="5">
        <f t="shared" si="3"/>
        <v>-14300000</v>
      </c>
      <c r="M42" s="5">
        <f t="shared" si="4"/>
        <v>-1041.5149308084488</v>
      </c>
      <c r="O42" s="14">
        <v>16841500000</v>
      </c>
      <c r="P42" s="12">
        <f t="shared" si="5"/>
        <v>2.4443547189977144</v>
      </c>
      <c r="Q42" s="15">
        <f t="shared" si="6"/>
        <v>1.7847209007024597E-3</v>
      </c>
      <c r="R42" s="2">
        <f t="shared" si="7"/>
        <v>2.0299851264031386E-3</v>
      </c>
      <c r="S42" s="13">
        <f t="shared" si="8"/>
        <v>1.0679808805628952</v>
      </c>
      <c r="T42" s="13">
        <f t="shared" si="9"/>
        <v>1.0688299735771754</v>
      </c>
      <c r="U42" s="1">
        <f t="shared" si="10"/>
        <v>2.4419380876562409</v>
      </c>
      <c r="V42" s="6">
        <f t="shared" si="11"/>
        <v>7.9429821977068985E-4</v>
      </c>
      <c r="W42" s="2">
        <f t="shared" si="12"/>
        <v>1.0393199629829789E-3</v>
      </c>
      <c r="X42" s="1">
        <f t="shared" si="13"/>
        <v>2.4443547189977144</v>
      </c>
      <c r="Y42" s="6">
        <f t="shared" si="14"/>
        <v>1.7847209007024597E-3</v>
      </c>
      <c r="Z42" s="2">
        <f t="shared" si="15"/>
        <v>2.0299851264031386E-3</v>
      </c>
    </row>
    <row r="43" spans="1:26" x14ac:dyDescent="0.25">
      <c r="A43">
        <v>0.7</v>
      </c>
      <c r="B43">
        <v>1</v>
      </c>
      <c r="C43">
        <v>10045</v>
      </c>
      <c r="D43">
        <v>22939</v>
      </c>
      <c r="E43">
        <v>32984</v>
      </c>
      <c r="F43" s="12">
        <f t="shared" si="0"/>
        <v>1</v>
      </c>
      <c r="G43" s="12">
        <f t="shared" si="1"/>
        <v>1.0154317244724715</v>
      </c>
      <c r="H43" s="2">
        <f t="shared" si="2"/>
        <v>-1.5197205386200141E-2</v>
      </c>
      <c r="J43" s="14">
        <v>18004200000</v>
      </c>
      <c r="K43" s="14">
        <v>18000700000</v>
      </c>
      <c r="L43" s="5">
        <f t="shared" si="3"/>
        <v>3500000</v>
      </c>
      <c r="M43" s="5">
        <f t="shared" si="4"/>
        <v>106.11205432937182</v>
      </c>
      <c r="O43" s="14">
        <v>40559200000.000008</v>
      </c>
      <c r="P43" s="12">
        <f t="shared" si="5"/>
        <v>1.0149756405451784</v>
      </c>
      <c r="Q43" s="15">
        <f t="shared" si="6"/>
        <v>1.4975640545178415E-2</v>
      </c>
      <c r="R43" s="2">
        <f t="shared" si="7"/>
        <v>-4.4915272617670874E-4</v>
      </c>
      <c r="S43" s="13">
        <f t="shared" si="8"/>
        <v>0.44389928795439743</v>
      </c>
      <c r="T43" s="13">
        <f t="shared" si="9"/>
        <v>0.44381299433913873</v>
      </c>
      <c r="U43" s="1">
        <f t="shared" si="10"/>
        <v>1.0149756405451784</v>
      </c>
      <c r="V43" s="6">
        <f t="shared" si="11"/>
        <v>1.4975640545178415E-2</v>
      </c>
      <c r="W43" s="2">
        <f t="shared" si="12"/>
        <v>-4.4915272617670874E-4</v>
      </c>
      <c r="X43" s="1">
        <f t="shared" si="13"/>
        <v>1.0149756405451784</v>
      </c>
      <c r="Y43" s="6">
        <f t="shared" si="14"/>
        <v>1.4975640545178415E-2</v>
      </c>
      <c r="Z43" s="2">
        <f t="shared" si="15"/>
        <v>-4.4915272617670874E-4</v>
      </c>
    </row>
    <row r="44" spans="1:26" x14ac:dyDescent="0.25">
      <c r="A44">
        <v>0.7</v>
      </c>
      <c r="B44">
        <v>4</v>
      </c>
      <c r="C44">
        <v>10037</v>
      </c>
      <c r="D44">
        <v>5743</v>
      </c>
      <c r="E44">
        <v>15780</v>
      </c>
      <c r="F44" s="12">
        <f t="shared" si="0"/>
        <v>2.1052631578947367</v>
      </c>
      <c r="G44" s="12">
        <f t="shared" si="1"/>
        <v>2.1224968314321928</v>
      </c>
      <c r="H44" s="2">
        <f t="shared" si="2"/>
        <v>-8.1195285110637148E-3</v>
      </c>
      <c r="J44" s="14">
        <v>18004200000</v>
      </c>
      <c r="K44" s="14">
        <v>8550359999.999999</v>
      </c>
      <c r="L44" s="5">
        <f t="shared" si="3"/>
        <v>3500000</v>
      </c>
      <c r="M44" s="5">
        <f t="shared" si="4"/>
        <v>221.79974651457542</v>
      </c>
      <c r="O44" s="14">
        <v>19392400000</v>
      </c>
      <c r="P44" s="12">
        <f t="shared" si="5"/>
        <v>2.1228213114415961</v>
      </c>
      <c r="Q44" s="15">
        <f t="shared" si="6"/>
        <v>8.3401229347582206E-3</v>
      </c>
      <c r="R44" s="2">
        <f t="shared" si="7"/>
        <v>1.5287655773996075E-4</v>
      </c>
      <c r="S44" s="13">
        <f t="shared" si="8"/>
        <v>0.9284152554609022</v>
      </c>
      <c r="T44" s="13">
        <f t="shared" si="9"/>
        <v>0.92823477238505803</v>
      </c>
      <c r="U44" s="1">
        <f t="shared" si="10"/>
        <v>2.1228213114415961</v>
      </c>
      <c r="V44" s="6">
        <f t="shared" si="11"/>
        <v>8.3401229347582206E-3</v>
      </c>
      <c r="W44" s="2">
        <f t="shared" si="12"/>
        <v>1.5287655773996075E-4</v>
      </c>
      <c r="X44" s="1">
        <f t="shared" si="13"/>
        <v>2.1228213114415961</v>
      </c>
      <c r="Y44" s="6">
        <f t="shared" si="14"/>
        <v>8.3401229347582206E-3</v>
      </c>
      <c r="Z44" s="2">
        <f t="shared" si="15"/>
        <v>1.5287655773996075E-4</v>
      </c>
    </row>
    <row r="45" spans="1:26" x14ac:dyDescent="0.25">
      <c r="A45">
        <v>0.7</v>
      </c>
      <c r="B45">
        <v>8</v>
      </c>
      <c r="C45">
        <v>10028</v>
      </c>
      <c r="D45">
        <v>2878</v>
      </c>
      <c r="E45">
        <v>12906</v>
      </c>
      <c r="F45" s="12">
        <f t="shared" si="0"/>
        <v>2.5806451612903221</v>
      </c>
      <c r="G45" s="12">
        <f t="shared" si="1"/>
        <v>2.5951495428482878</v>
      </c>
      <c r="H45" s="2">
        <f t="shared" si="2"/>
        <v>-5.5890349740872966E-3</v>
      </c>
      <c r="J45" s="14">
        <v>18004200000</v>
      </c>
      <c r="K45" s="14">
        <v>6975310000</v>
      </c>
      <c r="L45" s="5">
        <f t="shared" si="3"/>
        <v>3500000</v>
      </c>
      <c r="M45" s="5">
        <f t="shared" si="4"/>
        <v>271.19169378583604</v>
      </c>
      <c r="O45" s="14">
        <v>15862000000</v>
      </c>
      <c r="P45" s="12">
        <f t="shared" si="5"/>
        <v>2.5952969360736358</v>
      </c>
      <c r="Q45" s="15">
        <f t="shared" si="6"/>
        <v>5.6775627285340592E-3</v>
      </c>
      <c r="R45" s="2">
        <f t="shared" si="7"/>
        <v>5.6795657789411164E-5</v>
      </c>
      <c r="S45" s="13">
        <f t="shared" si="8"/>
        <v>1.1350523263144623</v>
      </c>
      <c r="T45" s="13">
        <f t="shared" si="9"/>
        <v>1.1348316731811878</v>
      </c>
      <c r="U45" s="1">
        <f t="shared" si="10"/>
        <v>2.5952969360736358</v>
      </c>
      <c r="V45" s="6">
        <f t="shared" si="11"/>
        <v>5.6775627285340592E-3</v>
      </c>
      <c r="W45" s="2">
        <f t="shared" si="12"/>
        <v>5.6795657789411164E-5</v>
      </c>
      <c r="X45" s="1">
        <f t="shared" si="13"/>
        <v>2.5952969360736358</v>
      </c>
      <c r="Y45" s="6">
        <f t="shared" si="14"/>
        <v>5.6775627285340592E-3</v>
      </c>
      <c r="Z45" s="2">
        <f t="shared" si="15"/>
        <v>5.6795657789411164E-5</v>
      </c>
    </row>
    <row r="46" spans="1:26" x14ac:dyDescent="0.25">
      <c r="A46">
        <v>0.7</v>
      </c>
      <c r="B46">
        <v>16</v>
      </c>
      <c r="C46">
        <v>10013</v>
      </c>
      <c r="D46">
        <v>1616</v>
      </c>
      <c r="E46">
        <v>11629</v>
      </c>
      <c r="F46" s="12">
        <f t="shared" si="0"/>
        <v>2.9090909090909087</v>
      </c>
      <c r="G46" s="12">
        <f t="shared" si="1"/>
        <v>2.8801272680368046</v>
      </c>
      <c r="H46" s="2">
        <f t="shared" si="2"/>
        <v>1.0056375416301212E-2</v>
      </c>
      <c r="J46" s="14">
        <v>18001400000</v>
      </c>
      <c r="K46" s="14">
        <v>6187620000</v>
      </c>
      <c r="L46" s="5">
        <f t="shared" si="3"/>
        <v>700000</v>
      </c>
      <c r="M46" s="5">
        <f t="shared" si="4"/>
        <v>60.194341731877202</v>
      </c>
      <c r="O46" s="14">
        <v>14082700000</v>
      </c>
      <c r="P46" s="12">
        <f t="shared" si="5"/>
        <v>2.9232036470279144</v>
      </c>
      <c r="Q46" s="15">
        <f t="shared" si="6"/>
        <v>4.8512536658456848E-3</v>
      </c>
      <c r="R46" s="2">
        <f t="shared" si="7"/>
        <v>1.4956415110250348E-2</v>
      </c>
      <c r="S46" s="13">
        <f t="shared" si="8"/>
        <v>1.2782634011943732</v>
      </c>
      <c r="T46" s="13">
        <f t="shared" si="9"/>
        <v>1.2782136948170451</v>
      </c>
      <c r="U46" s="1">
        <f t="shared" si="10"/>
        <v>2.9227490325373133</v>
      </c>
      <c r="V46" s="6">
        <f t="shared" si="11"/>
        <v>4.6949799347015828E-3</v>
      </c>
      <c r="W46" s="2">
        <f t="shared" si="12"/>
        <v>1.4798569831798156E-2</v>
      </c>
      <c r="X46" s="1">
        <f t="shared" si="13"/>
        <v>2.9232036470279144</v>
      </c>
      <c r="Y46" s="6">
        <f t="shared" si="14"/>
        <v>4.8512536658456848E-3</v>
      </c>
      <c r="Z46" s="2">
        <f t="shared" si="15"/>
        <v>1.4956415110250348E-2</v>
      </c>
    </row>
    <row r="47" spans="1:26" x14ac:dyDescent="0.25">
      <c r="A47">
        <v>0.7</v>
      </c>
      <c r="B47">
        <v>32</v>
      </c>
      <c r="C47">
        <v>10014</v>
      </c>
      <c r="D47">
        <v>801</v>
      </c>
      <c r="E47">
        <v>10815</v>
      </c>
      <c r="F47" s="12">
        <f t="shared" si="0"/>
        <v>3.1067961165048543</v>
      </c>
      <c r="G47" s="12">
        <f t="shared" si="1"/>
        <v>3.0969024503005085</v>
      </c>
      <c r="H47" s="2">
        <f t="shared" si="2"/>
        <v>3.1946973994566113E-3</v>
      </c>
      <c r="J47" s="14">
        <v>17995700000</v>
      </c>
      <c r="K47" s="14">
        <v>5793800000</v>
      </c>
      <c r="L47" s="5">
        <f t="shared" si="3"/>
        <v>-5000000</v>
      </c>
      <c r="M47" s="5">
        <f t="shared" si="4"/>
        <v>-462.32085067036525</v>
      </c>
      <c r="O47" s="14">
        <v>13201800000.000002</v>
      </c>
      <c r="P47" s="12">
        <f t="shared" si="5"/>
        <v>3.1182566013725403</v>
      </c>
      <c r="Q47" s="15">
        <f t="shared" si="6"/>
        <v>3.6888435667864401E-3</v>
      </c>
      <c r="R47" s="2">
        <f t="shared" si="7"/>
        <v>6.8953257051928658E-3</v>
      </c>
      <c r="S47" s="13">
        <f t="shared" si="8"/>
        <v>1.3631247254162309</v>
      </c>
      <c r="T47" s="13">
        <f t="shared" si="9"/>
        <v>1.3635034616491688</v>
      </c>
      <c r="U47" s="1">
        <f t="shared" si="10"/>
        <v>3.1167844348163105</v>
      </c>
      <c r="V47" s="6">
        <f t="shared" si="11"/>
        <v>3.2149899564999614E-3</v>
      </c>
      <c r="W47" s="2">
        <f t="shared" si="12"/>
        <v>6.4199582760098815E-3</v>
      </c>
      <c r="X47" s="1">
        <f t="shared" si="13"/>
        <v>3.1182566013725403</v>
      </c>
      <c r="Y47" s="6">
        <f t="shared" si="14"/>
        <v>3.6888435667864401E-3</v>
      </c>
      <c r="Z47" s="2">
        <f t="shared" si="15"/>
        <v>6.8953257051928658E-3</v>
      </c>
    </row>
    <row r="48" spans="1:26" x14ac:dyDescent="0.25">
      <c r="A48">
        <v>0.7</v>
      </c>
      <c r="B48">
        <v>61</v>
      </c>
      <c r="C48">
        <v>9848</v>
      </c>
      <c r="D48">
        <v>409</v>
      </c>
      <c r="E48">
        <v>10257</v>
      </c>
      <c r="F48" s="12">
        <f t="shared" si="0"/>
        <v>3.210526315789473</v>
      </c>
      <c r="G48" s="12">
        <f t="shared" si="1"/>
        <v>3.2653797406649119</v>
      </c>
      <c r="H48" s="2">
        <f t="shared" si="2"/>
        <v>-1.6798482636592019E-2</v>
      </c>
      <c r="J48" s="14">
        <v>17987500000</v>
      </c>
      <c r="K48" s="14">
        <v>5606670000</v>
      </c>
      <c r="L48" s="5">
        <f t="shared" si="3"/>
        <v>-13200000</v>
      </c>
      <c r="M48" s="5">
        <f t="shared" si="4"/>
        <v>-1286.9260017548991</v>
      </c>
      <c r="O48" s="14">
        <v>12569300000.000002</v>
      </c>
      <c r="P48" s="12">
        <f t="shared" si="5"/>
        <v>3.275170454997494</v>
      </c>
      <c r="Q48" s="15">
        <f t="shared" si="6"/>
        <v>2.013505975331803E-2</v>
      </c>
      <c r="R48" s="2">
        <f t="shared" si="7"/>
        <v>2.9983386650731564E-3</v>
      </c>
      <c r="S48" s="13">
        <f t="shared" si="8"/>
        <v>1.4310661691581867</v>
      </c>
      <c r="T48" s="13">
        <f t="shared" si="9"/>
        <v>1.432116346972385</v>
      </c>
      <c r="U48" s="1">
        <f t="shared" si="10"/>
        <v>3.272132533479267</v>
      </c>
      <c r="V48" s="6">
        <f t="shared" si="11"/>
        <v>1.9188821903378468E-2</v>
      </c>
      <c r="W48" s="2">
        <f t="shared" si="12"/>
        <v>2.0679961752258901E-3</v>
      </c>
      <c r="X48" s="1">
        <f t="shared" si="13"/>
        <v>3.2751704549974945</v>
      </c>
      <c r="Y48" s="6">
        <f t="shared" si="14"/>
        <v>2.0135059753318169E-2</v>
      </c>
      <c r="Z48" s="2">
        <f t="shared" si="15"/>
        <v>2.9983386650732926E-3</v>
      </c>
    </row>
    <row r="49" spans="1:26" x14ac:dyDescent="0.25">
      <c r="A49">
        <v>0.8</v>
      </c>
      <c r="B49">
        <v>1</v>
      </c>
      <c r="C49">
        <v>6696</v>
      </c>
      <c r="D49">
        <v>26262</v>
      </c>
      <c r="E49">
        <v>32958</v>
      </c>
      <c r="F49" s="12">
        <f t="shared" si="0"/>
        <v>1</v>
      </c>
      <c r="G49" s="12">
        <f t="shared" si="1"/>
        <v>1.0162327811153589</v>
      </c>
      <c r="H49" s="2">
        <f t="shared" si="2"/>
        <v>-1.5973486997282939E-2</v>
      </c>
      <c r="J49" s="14">
        <v>18003900000</v>
      </c>
      <c r="K49" s="14">
        <v>18000300000</v>
      </c>
      <c r="L49" s="5">
        <f t="shared" si="3"/>
        <v>3200000</v>
      </c>
      <c r="M49" s="5">
        <f t="shared" si="4"/>
        <v>97.093270222707687</v>
      </c>
      <c r="O49" s="14">
        <v>40511700000</v>
      </c>
      <c r="P49" s="12">
        <f t="shared" si="5"/>
        <v>1.0161657002791789</v>
      </c>
      <c r="Q49" s="15">
        <f t="shared" si="6"/>
        <v>1.6165700279178852E-2</v>
      </c>
      <c r="R49" s="2">
        <f t="shared" si="7"/>
        <v>-6.6009321315522987E-5</v>
      </c>
      <c r="S49" s="13">
        <f t="shared" si="8"/>
        <v>0.44441235494931092</v>
      </c>
      <c r="T49" s="13">
        <f t="shared" si="9"/>
        <v>0.44433336542282847</v>
      </c>
      <c r="U49" s="1">
        <f t="shared" si="10"/>
        <v>1.0161487681350077</v>
      </c>
      <c r="V49" s="6">
        <f t="shared" si="11"/>
        <v>1.6148768135007652E-2</v>
      </c>
      <c r="W49" s="2">
        <f t="shared" si="12"/>
        <v>-8.2671000101968234E-5</v>
      </c>
      <c r="X49" s="1">
        <f t="shared" si="13"/>
        <v>1.0161657002791789</v>
      </c>
      <c r="Y49" s="6">
        <f t="shared" si="14"/>
        <v>1.6165700279178852E-2</v>
      </c>
      <c r="Z49" s="2">
        <f t="shared" si="15"/>
        <v>-6.6009321315522987E-5</v>
      </c>
    </row>
    <row r="50" spans="1:26" x14ac:dyDescent="0.25">
      <c r="A50">
        <v>0.8</v>
      </c>
      <c r="B50">
        <v>4</v>
      </c>
      <c r="C50">
        <v>6686</v>
      </c>
      <c r="D50">
        <v>6565</v>
      </c>
      <c r="E50">
        <v>13251</v>
      </c>
      <c r="F50" s="12">
        <f t="shared" si="0"/>
        <v>2.5</v>
      </c>
      <c r="G50" s="12">
        <f t="shared" si="1"/>
        <v>2.527582823937816</v>
      </c>
      <c r="H50" s="2">
        <f t="shared" si="2"/>
        <v>-1.0912728032723239E-2</v>
      </c>
      <c r="J50" s="14">
        <v>18003900000</v>
      </c>
      <c r="K50" s="14">
        <v>7199950000</v>
      </c>
      <c r="L50" s="5">
        <f t="shared" si="3"/>
        <v>3200000</v>
      </c>
      <c r="M50" s="5">
        <f t="shared" si="4"/>
        <v>241.49120821070107</v>
      </c>
      <c r="O50" s="14">
        <v>16285800000</v>
      </c>
      <c r="P50" s="12">
        <f t="shared" si="5"/>
        <v>2.5277603802085258</v>
      </c>
      <c r="Q50" s="15">
        <f t="shared" si="6"/>
        <v>1.1104152083410312E-2</v>
      </c>
      <c r="R50" s="2">
        <f t="shared" si="7"/>
        <v>7.0247458966820123E-5</v>
      </c>
      <c r="S50" s="13">
        <f t="shared" si="8"/>
        <v>1.1054968131746674</v>
      </c>
      <c r="T50" s="13">
        <f t="shared" si="9"/>
        <v>1.1053003229807563</v>
      </c>
      <c r="U50" s="1">
        <f t="shared" si="10"/>
        <v>2.5277182606967417</v>
      </c>
      <c r="V50" s="6">
        <f t="shared" si="11"/>
        <v>1.1087304278696664E-2</v>
      </c>
      <c r="W50" s="2">
        <f t="shared" si="12"/>
        <v>5.3583509763959721E-5</v>
      </c>
      <c r="X50" s="1">
        <f t="shared" si="13"/>
        <v>2.5277603802085258</v>
      </c>
      <c r="Y50" s="6">
        <f t="shared" si="14"/>
        <v>1.1104152083410312E-2</v>
      </c>
      <c r="Z50" s="2">
        <f t="shared" si="15"/>
        <v>7.0247458966820123E-5</v>
      </c>
    </row>
    <row r="51" spans="1:26" x14ac:dyDescent="0.25">
      <c r="A51">
        <v>0.8</v>
      </c>
      <c r="B51">
        <v>8</v>
      </c>
      <c r="C51">
        <v>6686</v>
      </c>
      <c r="D51">
        <v>3284</v>
      </c>
      <c r="E51">
        <v>9970</v>
      </c>
      <c r="F51" s="12">
        <f t="shared" si="0"/>
        <v>3.3333333333333339</v>
      </c>
      <c r="G51" s="12">
        <f t="shared" si="1"/>
        <v>3.3593781344032094</v>
      </c>
      <c r="H51" s="2">
        <f t="shared" si="2"/>
        <v>-7.7528637824816754E-3</v>
      </c>
      <c r="J51" s="14">
        <v>18003900000</v>
      </c>
      <c r="K51" s="14">
        <v>5399890000</v>
      </c>
      <c r="L51" s="5">
        <f t="shared" si="3"/>
        <v>3200000</v>
      </c>
      <c r="M51" s="5">
        <f t="shared" si="4"/>
        <v>320.96288866599798</v>
      </c>
      <c r="O51" s="14">
        <v>12258300000</v>
      </c>
      <c r="P51" s="12">
        <f t="shared" si="5"/>
        <v>3.3582633807297917</v>
      </c>
      <c r="Q51" s="15">
        <f t="shared" si="6"/>
        <v>7.4790142189373283E-3</v>
      </c>
      <c r="R51" s="2">
        <f t="shared" si="7"/>
        <v>-3.318333420110116E-4</v>
      </c>
      <c r="S51" s="13">
        <f t="shared" si="8"/>
        <v>1.4687109958150804</v>
      </c>
      <c r="T51" s="13">
        <f t="shared" si="9"/>
        <v>1.4684499481983635</v>
      </c>
      <c r="U51" s="1">
        <f t="shared" si="10"/>
        <v>3.3582074227303127</v>
      </c>
      <c r="V51" s="6">
        <f t="shared" si="11"/>
        <v>7.4622268190936304E-3</v>
      </c>
      <c r="W51" s="2">
        <f t="shared" si="12"/>
        <v>-3.4849059143045986E-4</v>
      </c>
      <c r="X51" s="1">
        <f t="shared" si="13"/>
        <v>3.3582633807297917</v>
      </c>
      <c r="Y51" s="6">
        <f t="shared" si="14"/>
        <v>7.4790142189373283E-3</v>
      </c>
      <c r="Z51" s="2">
        <f t="shared" si="15"/>
        <v>-3.318333420110116E-4</v>
      </c>
    </row>
    <row r="52" spans="1:26" x14ac:dyDescent="0.25">
      <c r="A52">
        <v>0.8</v>
      </c>
      <c r="B52">
        <v>16</v>
      </c>
      <c r="C52">
        <v>6674</v>
      </c>
      <c r="D52">
        <v>1648</v>
      </c>
      <c r="E52">
        <v>8322</v>
      </c>
      <c r="F52" s="12">
        <f t="shared" si="0"/>
        <v>4.0000000000000009</v>
      </c>
      <c r="G52" s="12">
        <f t="shared" si="1"/>
        <v>4.0246335015621248</v>
      </c>
      <c r="H52" s="2">
        <f t="shared" si="2"/>
        <v>-6.1206819335382192E-3</v>
      </c>
      <c r="J52" s="14">
        <v>18003900000</v>
      </c>
      <c r="K52" s="14">
        <v>4499880000</v>
      </c>
      <c r="L52" s="5">
        <f t="shared" si="3"/>
        <v>3200000</v>
      </c>
      <c r="M52" s="5">
        <f t="shared" si="4"/>
        <v>384.52295121365057</v>
      </c>
      <c r="O52" s="14">
        <v>10226200000</v>
      </c>
      <c r="P52" s="12">
        <f t="shared" si="5"/>
        <v>4.0256009074729624</v>
      </c>
      <c r="Q52" s="15">
        <f t="shared" si="6"/>
        <v>6.4002268682403756E-3</v>
      </c>
      <c r="R52" s="2">
        <f t="shared" si="7"/>
        <v>2.4037118173917177E-4</v>
      </c>
      <c r="S52" s="13">
        <f t="shared" si="8"/>
        <v>1.7605659971445893</v>
      </c>
      <c r="T52" s="13">
        <f t="shared" si="9"/>
        <v>1.76025307543369</v>
      </c>
      <c r="U52" s="1">
        <f t="shared" si="10"/>
        <v>4.0255338297759673</v>
      </c>
      <c r="V52" s="6">
        <f t="shared" si="11"/>
        <v>6.3834574439916008E-3</v>
      </c>
      <c r="W52" s="2">
        <f t="shared" si="12"/>
        <v>2.2370439780243227E-4</v>
      </c>
      <c r="X52" s="1">
        <f t="shared" si="13"/>
        <v>4.0256009074729624</v>
      </c>
      <c r="Y52" s="6">
        <f t="shared" si="14"/>
        <v>6.4002268682403756E-3</v>
      </c>
      <c r="Z52" s="2">
        <f t="shared" si="15"/>
        <v>2.4037118173917177E-4</v>
      </c>
    </row>
    <row r="53" spans="1:26" x14ac:dyDescent="0.25">
      <c r="A53">
        <v>0.8</v>
      </c>
      <c r="B53">
        <v>32</v>
      </c>
      <c r="C53">
        <v>6551</v>
      </c>
      <c r="D53">
        <v>909</v>
      </c>
      <c r="E53">
        <v>7460</v>
      </c>
      <c r="F53" s="12">
        <f t="shared" si="0"/>
        <v>4.4444444444444455</v>
      </c>
      <c r="G53" s="12">
        <f t="shared" si="1"/>
        <v>4.4896782841823057</v>
      </c>
      <c r="H53" s="2">
        <f t="shared" si="2"/>
        <v>-1.0075073730165623E-2</v>
      </c>
      <c r="J53" s="14">
        <v>18003900000</v>
      </c>
      <c r="K53" s="14">
        <v>4049900000</v>
      </c>
      <c r="L53" s="5">
        <f t="shared" si="3"/>
        <v>3200000</v>
      </c>
      <c r="M53" s="5">
        <f t="shared" si="4"/>
        <v>428.9544235924933</v>
      </c>
      <c r="O53" s="14">
        <v>9066140000</v>
      </c>
      <c r="P53" s="12">
        <f t="shared" si="5"/>
        <v>4.5406975846391084</v>
      </c>
      <c r="Q53" s="15">
        <f t="shared" si="6"/>
        <v>2.165695654379915E-2</v>
      </c>
      <c r="R53" s="2">
        <f t="shared" si="7"/>
        <v>1.1363687379683757E-2</v>
      </c>
      <c r="S53" s="13">
        <f t="shared" si="8"/>
        <v>1.9858396186249054</v>
      </c>
      <c r="T53" s="13">
        <f t="shared" si="9"/>
        <v>1.9854866569455139</v>
      </c>
      <c r="U53" s="1">
        <f t="shared" si="10"/>
        <v>4.5406219240001802</v>
      </c>
      <c r="V53" s="6">
        <f t="shared" si="11"/>
        <v>2.1639932900040286E-2</v>
      </c>
      <c r="W53" s="2">
        <f t="shared" si="12"/>
        <v>1.1346835250390923E-2</v>
      </c>
      <c r="X53" s="1">
        <f t="shared" si="13"/>
        <v>4.5406975846391093</v>
      </c>
      <c r="Y53" s="6">
        <f t="shared" si="14"/>
        <v>2.1656956543799351E-2</v>
      </c>
      <c r="Z53" s="2">
        <f t="shared" si="15"/>
        <v>1.1363687379683955E-2</v>
      </c>
    </row>
    <row r="54" spans="1:26" x14ac:dyDescent="0.25">
      <c r="A54">
        <v>0.8</v>
      </c>
      <c r="B54">
        <v>61</v>
      </c>
      <c r="C54">
        <v>6553</v>
      </c>
      <c r="D54">
        <v>473</v>
      </c>
      <c r="E54">
        <v>7026</v>
      </c>
      <c r="F54" s="12">
        <f t="shared" si="0"/>
        <v>4.6923076923076934</v>
      </c>
      <c r="G54" s="12">
        <f t="shared" si="1"/>
        <v>4.7670082550526613</v>
      </c>
      <c r="H54" s="2">
        <f t="shared" si="2"/>
        <v>-1.567032376455214E-2</v>
      </c>
      <c r="J54" s="14">
        <v>17987900000</v>
      </c>
      <c r="K54" s="14">
        <v>3835760000</v>
      </c>
      <c r="L54" s="5">
        <f t="shared" si="3"/>
        <v>-12800000</v>
      </c>
      <c r="M54" s="5">
        <f t="shared" si="4"/>
        <v>-1821.8047253060063</v>
      </c>
      <c r="O54" s="14">
        <v>8589539999.999999</v>
      </c>
      <c r="P54" s="12">
        <f t="shared" si="5"/>
        <v>4.7926431450345435</v>
      </c>
      <c r="Q54" s="15">
        <f t="shared" si="6"/>
        <v>2.1382965335230337E-2</v>
      </c>
      <c r="R54" s="2">
        <f t="shared" si="7"/>
        <v>5.3775635808289441E-3</v>
      </c>
      <c r="S54" s="13">
        <f t="shared" si="8"/>
        <v>2.0941633661406782</v>
      </c>
      <c r="T54" s="13">
        <f t="shared" si="9"/>
        <v>2.0956535507140082</v>
      </c>
      <c r="U54" s="1">
        <f t="shared" si="10"/>
        <v>4.7883041528402739</v>
      </c>
      <c r="V54" s="6">
        <f t="shared" si="11"/>
        <v>2.0458262080713868E-2</v>
      </c>
      <c r="W54" s="2">
        <f t="shared" si="12"/>
        <v>4.4673507256968829E-3</v>
      </c>
      <c r="X54" s="1">
        <f t="shared" si="13"/>
        <v>4.7926431450345435</v>
      </c>
      <c r="Y54" s="6">
        <f t="shared" si="14"/>
        <v>2.1382965335230337E-2</v>
      </c>
      <c r="Z54" s="2">
        <f t="shared" si="15"/>
        <v>5.3775635808289441E-3</v>
      </c>
    </row>
    <row r="55" spans="1:26" x14ac:dyDescent="0.25">
      <c r="A55">
        <v>0.9</v>
      </c>
      <c r="B55">
        <v>1</v>
      </c>
      <c r="C55">
        <v>3352</v>
      </c>
      <c r="D55">
        <v>29501</v>
      </c>
      <c r="E55">
        <v>32853</v>
      </c>
      <c r="F55" s="12">
        <f t="shared" si="0"/>
        <v>1</v>
      </c>
      <c r="G55" s="12">
        <f t="shared" si="1"/>
        <v>1.0194807171338995</v>
      </c>
      <c r="H55" s="2">
        <f t="shared" si="2"/>
        <v>-1.9108470426656362E-2</v>
      </c>
      <c r="J55" s="14">
        <v>18004200000</v>
      </c>
      <c r="K55" s="14">
        <v>18000700000</v>
      </c>
      <c r="L55" s="5">
        <f t="shared" si="3"/>
        <v>3500000</v>
      </c>
      <c r="M55" s="5">
        <f t="shared" si="4"/>
        <v>106.53517182601284</v>
      </c>
      <c r="O55" s="14">
        <v>40393600000</v>
      </c>
      <c r="P55" s="12">
        <f t="shared" si="5"/>
        <v>1.019136694921968</v>
      </c>
      <c r="Q55" s="15">
        <f t="shared" si="6"/>
        <v>1.9136694921968012E-2</v>
      </c>
      <c r="R55" s="2">
        <f t="shared" si="7"/>
        <v>-3.3744847366872079E-4</v>
      </c>
      <c r="S55" s="13">
        <f t="shared" si="8"/>
        <v>0.44571912382159551</v>
      </c>
      <c r="T55" s="13">
        <f t="shared" si="9"/>
        <v>0.44563247643191001</v>
      </c>
      <c r="U55" s="1">
        <f t="shared" si="10"/>
        <v>1.019136694921968</v>
      </c>
      <c r="V55" s="6">
        <f t="shared" si="11"/>
        <v>1.9136694921968012E-2</v>
      </c>
      <c r="W55" s="2">
        <f t="shared" si="12"/>
        <v>-3.3744847366872079E-4</v>
      </c>
      <c r="X55" s="1">
        <f t="shared" si="13"/>
        <v>1.019136694921968</v>
      </c>
      <c r="Y55" s="6">
        <f t="shared" si="14"/>
        <v>1.9136694921968012E-2</v>
      </c>
      <c r="Z55" s="2">
        <f t="shared" si="15"/>
        <v>-3.3744847366872079E-4</v>
      </c>
    </row>
    <row r="56" spans="1:26" x14ac:dyDescent="0.25">
      <c r="A56">
        <v>0.9</v>
      </c>
      <c r="B56">
        <v>4</v>
      </c>
      <c r="C56">
        <v>3272</v>
      </c>
      <c r="D56">
        <v>7383</v>
      </c>
      <c r="E56">
        <v>10655</v>
      </c>
      <c r="F56" s="12">
        <f t="shared" si="0"/>
        <v>3.0769230769230775</v>
      </c>
      <c r="G56" s="12">
        <f t="shared" si="1"/>
        <v>3.1434068512435478</v>
      </c>
      <c r="H56" s="2">
        <f t="shared" si="2"/>
        <v>-2.1150228865273655E-2</v>
      </c>
      <c r="J56" s="14">
        <v>18004200000</v>
      </c>
      <c r="K56" s="14">
        <v>5850260000</v>
      </c>
      <c r="L56" s="5">
        <f t="shared" si="3"/>
        <v>3500000</v>
      </c>
      <c r="M56" s="5">
        <f t="shared" si="4"/>
        <v>328.48427968090101</v>
      </c>
      <c r="O56" s="14">
        <v>13087200000.000002</v>
      </c>
      <c r="P56" s="12">
        <f t="shared" si="5"/>
        <v>3.1455620759215113</v>
      </c>
      <c r="Q56" s="15">
        <f t="shared" si="6"/>
        <v>2.2307674674490959E-2</v>
      </c>
      <c r="R56" s="2">
        <f t="shared" si="7"/>
        <v>6.8563338439974972E-4</v>
      </c>
      <c r="S56" s="13">
        <f t="shared" si="8"/>
        <v>1.3757106180084355</v>
      </c>
      <c r="T56" s="13">
        <f t="shared" si="9"/>
        <v>1.3754431811235404</v>
      </c>
      <c r="U56" s="1">
        <f t="shared" si="10"/>
        <v>3.1455620759215113</v>
      </c>
      <c r="V56" s="6">
        <f t="shared" si="11"/>
        <v>2.2307674674490959E-2</v>
      </c>
      <c r="W56" s="2">
        <f t="shared" si="12"/>
        <v>6.8563338439974972E-4</v>
      </c>
      <c r="X56" s="1">
        <f t="shared" si="13"/>
        <v>3.1455620759215113</v>
      </c>
      <c r="Y56" s="6">
        <f t="shared" si="14"/>
        <v>2.2307674674490959E-2</v>
      </c>
      <c r="Z56" s="2">
        <f t="shared" si="15"/>
        <v>6.8563338439974972E-4</v>
      </c>
    </row>
    <row r="57" spans="1:26" x14ac:dyDescent="0.25">
      <c r="A57">
        <v>0.9</v>
      </c>
      <c r="B57">
        <v>8</v>
      </c>
      <c r="C57">
        <v>3343</v>
      </c>
      <c r="D57">
        <v>3692</v>
      </c>
      <c r="E57">
        <v>7035</v>
      </c>
      <c r="F57" s="12">
        <f t="shared" si="0"/>
        <v>4.7058823529411775</v>
      </c>
      <c r="G57" s="12">
        <f t="shared" si="1"/>
        <v>4.7609097370291398</v>
      </c>
      <c r="H57" s="2">
        <f t="shared" si="2"/>
        <v>-1.155816579759396E-2</v>
      </c>
      <c r="J57" s="14">
        <v>18004200000</v>
      </c>
      <c r="K57" s="14">
        <v>3825200000</v>
      </c>
      <c r="L57" s="5">
        <f t="shared" si="3"/>
        <v>3500000</v>
      </c>
      <c r="M57" s="5">
        <f t="shared" si="4"/>
        <v>497.5124378109453</v>
      </c>
      <c r="O57" s="14">
        <v>8645860000</v>
      </c>
      <c r="P57" s="12">
        <f t="shared" si="5"/>
        <v>4.7614233864531705</v>
      </c>
      <c r="Q57" s="15">
        <f t="shared" si="6"/>
        <v>1.1802469621298514E-2</v>
      </c>
      <c r="R57" s="2">
        <f t="shared" si="7"/>
        <v>1.0788892300051938E-4</v>
      </c>
      <c r="S57" s="13">
        <f t="shared" si="8"/>
        <v>2.0824070711299973</v>
      </c>
      <c r="T57" s="13">
        <f t="shared" si="9"/>
        <v>2.0820022531014843</v>
      </c>
      <c r="U57" s="1">
        <f t="shared" si="10"/>
        <v>4.7614233864531705</v>
      </c>
      <c r="V57" s="6">
        <f t="shared" si="11"/>
        <v>1.1802469621298514E-2</v>
      </c>
      <c r="W57" s="2">
        <f t="shared" si="12"/>
        <v>1.0788892300051938E-4</v>
      </c>
      <c r="X57" s="1">
        <f t="shared" si="13"/>
        <v>4.7614233864531705</v>
      </c>
      <c r="Y57" s="6">
        <f t="shared" si="14"/>
        <v>1.1802469621298514E-2</v>
      </c>
      <c r="Z57" s="2">
        <f t="shared" si="15"/>
        <v>1.0788892300051938E-4</v>
      </c>
    </row>
    <row r="58" spans="1:26" x14ac:dyDescent="0.25">
      <c r="A58">
        <v>0.9</v>
      </c>
      <c r="B58">
        <v>16</v>
      </c>
      <c r="C58">
        <v>3343</v>
      </c>
      <c r="D58">
        <v>1850</v>
      </c>
      <c r="E58">
        <v>5193</v>
      </c>
      <c r="F58" s="12">
        <f t="shared" si="0"/>
        <v>6.4000000000000012</v>
      </c>
      <c r="G58" s="12">
        <f t="shared" si="1"/>
        <v>6.4496437512035429</v>
      </c>
      <c r="H58" s="2">
        <f t="shared" si="2"/>
        <v>-7.6971307437372601E-3</v>
      </c>
      <c r="J58" s="14">
        <v>18001400000</v>
      </c>
      <c r="K58" s="14">
        <v>2812500000</v>
      </c>
      <c r="L58" s="5">
        <f t="shared" si="3"/>
        <v>700000</v>
      </c>
      <c r="M58" s="5">
        <f t="shared" si="4"/>
        <v>134.79684190256114</v>
      </c>
      <c r="O58" s="14">
        <v>6378650000</v>
      </c>
      <c r="P58" s="12">
        <f t="shared" si="5"/>
        <v>6.4538107593299534</v>
      </c>
      <c r="Q58" s="15">
        <f t="shared" si="6"/>
        <v>8.4079311453050237E-3</v>
      </c>
      <c r="R58" s="2">
        <f t="shared" si="7"/>
        <v>6.4608345625801053E-4</v>
      </c>
      <c r="S58" s="13">
        <f t="shared" si="8"/>
        <v>2.8221332100052519</v>
      </c>
      <c r="T58" s="13">
        <f t="shared" si="9"/>
        <v>2.8220234689158366</v>
      </c>
      <c r="U58" s="1">
        <f t="shared" si="10"/>
        <v>6.4528070674066171</v>
      </c>
      <c r="V58" s="6">
        <f t="shared" si="11"/>
        <v>8.2511042822837315E-3</v>
      </c>
      <c r="W58" s="2">
        <f t="shared" si="12"/>
        <v>4.9046371010552355E-4</v>
      </c>
      <c r="X58" s="1">
        <f t="shared" si="13"/>
        <v>6.4538107593299543</v>
      </c>
      <c r="Y58" s="6">
        <f t="shared" si="14"/>
        <v>8.4079311453051624E-3</v>
      </c>
      <c r="Z58" s="2">
        <f t="shared" si="15"/>
        <v>6.4608345625814822E-4</v>
      </c>
    </row>
    <row r="59" spans="1:26" x14ac:dyDescent="0.25">
      <c r="A59">
        <v>0.9</v>
      </c>
      <c r="B59">
        <v>32</v>
      </c>
      <c r="C59">
        <v>3341</v>
      </c>
      <c r="D59">
        <v>1031</v>
      </c>
      <c r="E59">
        <v>4372</v>
      </c>
      <c r="F59" s="12">
        <f t="shared" si="0"/>
        <v>7.8048780487804885</v>
      </c>
      <c r="G59" s="12">
        <f t="shared" si="1"/>
        <v>7.6607959743824336</v>
      </c>
      <c r="H59" s="2">
        <f t="shared" si="2"/>
        <v>1.8807715918797836E-2</v>
      </c>
      <c r="J59" s="14">
        <v>18001400000</v>
      </c>
      <c r="K59" s="14">
        <v>2306360000</v>
      </c>
      <c r="L59" s="5">
        <f t="shared" si="3"/>
        <v>700000</v>
      </c>
      <c r="M59" s="5">
        <f t="shared" si="4"/>
        <v>160.10978956999085</v>
      </c>
      <c r="O59" s="14">
        <v>5245360000</v>
      </c>
      <c r="P59" s="12">
        <f t="shared" si="5"/>
        <v>7.8481934509738149</v>
      </c>
      <c r="Q59" s="15">
        <f t="shared" si="6"/>
        <v>5.5497859060199464E-3</v>
      </c>
      <c r="R59" s="2">
        <f t="shared" si="7"/>
        <v>2.4461880621548353E-2</v>
      </c>
      <c r="S59" s="13">
        <f t="shared" si="8"/>
        <v>3.4318712157030213</v>
      </c>
      <c r="T59" s="13">
        <f t="shared" si="9"/>
        <v>3.4317377644241769</v>
      </c>
      <c r="U59" s="1">
        <f t="shared" si="10"/>
        <v>7.8469729056753437</v>
      </c>
      <c r="V59" s="6">
        <f t="shared" si="11"/>
        <v>5.3934035396533157E-3</v>
      </c>
      <c r="W59" s="2">
        <f t="shared" si="12"/>
        <v>2.430255706006039E-2</v>
      </c>
      <c r="X59" s="1">
        <f t="shared" si="13"/>
        <v>7.8481934509738149</v>
      </c>
      <c r="Y59" s="6">
        <f t="shared" si="14"/>
        <v>5.5497859060199464E-3</v>
      </c>
      <c r="Z59" s="2">
        <f t="shared" si="15"/>
        <v>2.4461880621548353E-2</v>
      </c>
    </row>
    <row r="60" spans="1:26" x14ac:dyDescent="0.25">
      <c r="A60">
        <v>0.9</v>
      </c>
      <c r="B60">
        <v>61</v>
      </c>
      <c r="C60">
        <v>3343</v>
      </c>
      <c r="D60">
        <v>521</v>
      </c>
      <c r="E60">
        <v>3864</v>
      </c>
      <c r="F60" s="12">
        <f t="shared" si="0"/>
        <v>8.7142857142857171</v>
      </c>
      <c r="G60" s="12">
        <f t="shared" si="1"/>
        <v>8.6679606625258803</v>
      </c>
      <c r="H60" s="2">
        <f t="shared" si="2"/>
        <v>5.3444003224557201E-3</v>
      </c>
      <c r="J60" s="14">
        <v>17988900000</v>
      </c>
      <c r="K60" s="14">
        <v>2065580000.0000002</v>
      </c>
      <c r="L60" s="5">
        <f t="shared" si="3"/>
        <v>-11800000</v>
      </c>
      <c r="M60" s="5">
        <f t="shared" si="4"/>
        <v>-3053.8302277432713</v>
      </c>
      <c r="O60" s="14">
        <v>4706400000</v>
      </c>
      <c r="P60" s="12">
        <f t="shared" si="5"/>
        <v>8.7469403365629805</v>
      </c>
      <c r="Q60" s="15">
        <f t="shared" si="6"/>
        <v>3.7472517367351495E-3</v>
      </c>
      <c r="R60" s="2">
        <f t="shared" si="7"/>
        <v>9.1116788725810003E-3</v>
      </c>
      <c r="S60" s="13">
        <f t="shared" si="8"/>
        <v>3.8222208057113716</v>
      </c>
      <c r="T60" s="13">
        <f t="shared" si="9"/>
        <v>3.824728029916709</v>
      </c>
      <c r="U60" s="1">
        <f t="shared" si="10"/>
        <v>8.7395071716820389</v>
      </c>
      <c r="V60" s="6">
        <f t="shared" si="11"/>
        <v>2.8942656028566067E-3</v>
      </c>
      <c r="W60" s="2">
        <f t="shared" si="12"/>
        <v>8.2541340393335067E-3</v>
      </c>
      <c r="X60" s="1">
        <f t="shared" si="13"/>
        <v>8.7469403365629805</v>
      </c>
      <c r="Y60" s="6">
        <f t="shared" si="14"/>
        <v>3.7472517367351495E-3</v>
      </c>
      <c r="Z60" s="2">
        <f t="shared" si="15"/>
        <v>9.1116788725810003E-3</v>
      </c>
    </row>
    <row r="61" spans="1:26" x14ac:dyDescent="0.25">
      <c r="A61">
        <v>1</v>
      </c>
      <c r="B61">
        <v>1</v>
      </c>
      <c r="C61">
        <v>0</v>
      </c>
      <c r="D61">
        <v>32806</v>
      </c>
      <c r="E61">
        <v>32806</v>
      </c>
      <c r="F61" s="12">
        <f t="shared" si="0"/>
        <v>1</v>
      </c>
      <c r="G61" s="12">
        <f t="shared" si="1"/>
        <v>1.0209412912272144</v>
      </c>
      <c r="H61" s="2">
        <f t="shared" si="2"/>
        <v>-2.0511748723613801E-2</v>
      </c>
      <c r="J61" s="14">
        <v>18004200000</v>
      </c>
      <c r="K61" s="14">
        <v>18000700000</v>
      </c>
      <c r="L61" s="5">
        <f t="shared" si="3"/>
        <v>3500000</v>
      </c>
      <c r="M61" s="5">
        <f t="shared" si="4"/>
        <v>106.68780101201</v>
      </c>
      <c r="O61" s="14">
        <v>40330300000</v>
      </c>
      <c r="P61" s="12">
        <f t="shared" si="5"/>
        <v>1.0207362702484237</v>
      </c>
      <c r="Q61" s="15">
        <f t="shared" si="6"/>
        <v>2.0736270248423727E-2</v>
      </c>
      <c r="R61" s="2">
        <f t="shared" si="7"/>
        <v>-2.0081563999069084E-4</v>
      </c>
      <c r="S61" s="13">
        <f t="shared" si="8"/>
        <v>0.44641869760453057</v>
      </c>
      <c r="T61" s="13">
        <f t="shared" si="9"/>
        <v>0.44633191421834206</v>
      </c>
      <c r="U61" s="1">
        <f t="shared" si="10"/>
        <v>1.0207362702484237</v>
      </c>
      <c r="V61" s="6">
        <f t="shared" si="11"/>
        <v>2.0736270248423727E-2</v>
      </c>
      <c r="W61" s="2">
        <f t="shared" si="12"/>
        <v>-2.0081563999069084E-4</v>
      </c>
      <c r="X61" s="1">
        <f t="shared" si="13"/>
        <v>1.0207362702484239</v>
      </c>
      <c r="Y61" s="6">
        <f t="shared" si="14"/>
        <v>2.0736270248423949E-2</v>
      </c>
      <c r="Z61" s="2">
        <f t="shared" si="15"/>
        <v>-2.0081563999047334E-4</v>
      </c>
    </row>
    <row r="62" spans="1:26" x14ac:dyDescent="0.25">
      <c r="A62">
        <v>1</v>
      </c>
      <c r="B62">
        <v>4</v>
      </c>
      <c r="C62">
        <v>0</v>
      </c>
      <c r="D62">
        <v>8207</v>
      </c>
      <c r="E62">
        <v>8207</v>
      </c>
      <c r="F62" s="12">
        <f t="shared" si="0"/>
        <v>4</v>
      </c>
      <c r="G62" s="12">
        <f t="shared" si="1"/>
        <v>4.0810283903984406</v>
      </c>
      <c r="H62" s="2">
        <f t="shared" si="2"/>
        <v>-1.9854895052697628E-2</v>
      </c>
      <c r="J62" s="14">
        <v>18004200000</v>
      </c>
      <c r="K62" s="14">
        <v>4500220000</v>
      </c>
      <c r="L62" s="5">
        <f t="shared" si="3"/>
        <v>3500000</v>
      </c>
      <c r="M62" s="5">
        <f t="shared" si="4"/>
        <v>426.46521262337029</v>
      </c>
      <c r="O62" s="14">
        <v>10088400000</v>
      </c>
      <c r="P62" s="12">
        <f t="shared" si="5"/>
        <v>4.08058760556679</v>
      </c>
      <c r="Q62" s="15">
        <f t="shared" si="6"/>
        <v>2.0146901391697503E-2</v>
      </c>
      <c r="R62" s="2">
        <f t="shared" si="7"/>
        <v>-1.0800827376932771E-4</v>
      </c>
      <c r="S62" s="13">
        <f t="shared" si="8"/>
        <v>1.7846437492565719</v>
      </c>
      <c r="T62" s="13">
        <f t="shared" si="9"/>
        <v>1.7842968161452757</v>
      </c>
      <c r="U62" s="1">
        <f t="shared" si="10"/>
        <v>4.08058760556679</v>
      </c>
      <c r="V62" s="6">
        <f t="shared" si="11"/>
        <v>2.0146901391697503E-2</v>
      </c>
      <c r="W62" s="2">
        <f t="shared" si="12"/>
        <v>-1.0800827376932771E-4</v>
      </c>
      <c r="X62" s="1">
        <f t="shared" si="13"/>
        <v>4.08058760556679</v>
      </c>
      <c r="Y62" s="6">
        <f t="shared" si="14"/>
        <v>2.0146901391697503E-2</v>
      </c>
      <c r="Z62" s="2">
        <f t="shared" si="15"/>
        <v>-1.0800827376932771E-4</v>
      </c>
    </row>
    <row r="63" spans="1:26" x14ac:dyDescent="0.25">
      <c r="A63">
        <v>1</v>
      </c>
      <c r="B63">
        <v>8</v>
      </c>
      <c r="C63">
        <v>0</v>
      </c>
      <c r="D63">
        <v>4104</v>
      </c>
      <c r="E63">
        <v>4104</v>
      </c>
      <c r="F63" s="12">
        <f t="shared" si="0"/>
        <v>8</v>
      </c>
      <c r="G63" s="12">
        <f t="shared" si="1"/>
        <v>8.1610623781676406</v>
      </c>
      <c r="H63" s="2">
        <f t="shared" si="2"/>
        <v>-1.9735467112530887E-2</v>
      </c>
      <c r="J63" s="14">
        <v>18004200000</v>
      </c>
      <c r="K63" s="14">
        <v>2250140000</v>
      </c>
      <c r="L63" s="5">
        <f t="shared" si="3"/>
        <v>3500000</v>
      </c>
      <c r="M63" s="5">
        <f t="shared" si="4"/>
        <v>852.82651072124759</v>
      </c>
      <c r="O63" s="14">
        <v>5043410000</v>
      </c>
      <c r="P63" s="12">
        <f t="shared" si="5"/>
        <v>8.1624535780354979</v>
      </c>
      <c r="Q63" s="15">
        <f t="shared" si="6"/>
        <v>2.0306697254437234E-2</v>
      </c>
      <c r="R63" s="2">
        <f t="shared" si="7"/>
        <v>1.704679860772801E-4</v>
      </c>
      <c r="S63" s="13">
        <f t="shared" si="8"/>
        <v>3.5698465918892177</v>
      </c>
      <c r="T63" s="13">
        <f t="shared" si="9"/>
        <v>3.5691526169793848</v>
      </c>
      <c r="U63" s="1">
        <f t="shared" si="10"/>
        <v>8.1624535780354979</v>
      </c>
      <c r="V63" s="6">
        <f t="shared" si="11"/>
        <v>2.0306697254437234E-2</v>
      </c>
      <c r="W63" s="2">
        <f t="shared" si="12"/>
        <v>1.704679860772801E-4</v>
      </c>
      <c r="X63" s="1">
        <f t="shared" si="13"/>
        <v>8.1624535780354979</v>
      </c>
      <c r="Y63" s="6">
        <f t="shared" si="14"/>
        <v>2.0306697254437234E-2</v>
      </c>
      <c r="Z63" s="2">
        <f t="shared" si="15"/>
        <v>1.704679860772801E-4</v>
      </c>
    </row>
    <row r="64" spans="1:26" x14ac:dyDescent="0.25">
      <c r="A64">
        <v>1</v>
      </c>
      <c r="B64">
        <v>16</v>
      </c>
      <c r="C64">
        <v>0</v>
      </c>
      <c r="D64">
        <v>2056</v>
      </c>
      <c r="E64">
        <v>2056</v>
      </c>
      <c r="F64" s="12">
        <f t="shared" si="0"/>
        <v>16</v>
      </c>
      <c r="G64" s="12">
        <f t="shared" si="1"/>
        <v>16.290369649805449</v>
      </c>
      <c r="H64" s="2">
        <f t="shared" si="2"/>
        <v>-1.7824620069865418E-2</v>
      </c>
      <c r="J64" s="14">
        <v>18004200000</v>
      </c>
      <c r="K64" s="14">
        <v>1125120000</v>
      </c>
      <c r="L64" s="5">
        <f t="shared" si="3"/>
        <v>3500000</v>
      </c>
      <c r="M64" s="5">
        <f t="shared" si="4"/>
        <v>1702.3346303501946</v>
      </c>
      <c r="O64" s="14">
        <v>2522690000</v>
      </c>
      <c r="P64" s="12">
        <f t="shared" si="5"/>
        <v>16.318532994541545</v>
      </c>
      <c r="Q64" s="15">
        <f t="shared" si="6"/>
        <v>1.9908312158846586E-2</v>
      </c>
      <c r="R64" s="2">
        <f t="shared" si="7"/>
        <v>1.7288339885174469E-3</v>
      </c>
      <c r="S64" s="13">
        <f t="shared" si="8"/>
        <v>7.1369054461705561</v>
      </c>
      <c r="T64" s="13">
        <f t="shared" si="9"/>
        <v>7.1355180382845296</v>
      </c>
      <c r="U64" s="1">
        <f t="shared" si="10"/>
        <v>16.318532994541545</v>
      </c>
      <c r="V64" s="6">
        <f t="shared" si="11"/>
        <v>1.9908312158846586E-2</v>
      </c>
      <c r="W64" s="2">
        <f t="shared" si="12"/>
        <v>1.7288339885174469E-3</v>
      </c>
      <c r="X64" s="1">
        <f t="shared" si="13"/>
        <v>16.318532994541545</v>
      </c>
      <c r="Y64" s="6">
        <f t="shared" si="14"/>
        <v>1.9908312158846586E-2</v>
      </c>
      <c r="Z64" s="2">
        <f t="shared" si="15"/>
        <v>1.7288339885174469E-3</v>
      </c>
    </row>
    <row r="65" spans="1:26" x14ac:dyDescent="0.25">
      <c r="A65">
        <v>1</v>
      </c>
      <c r="B65">
        <v>32</v>
      </c>
      <c r="C65">
        <v>0</v>
      </c>
      <c r="D65">
        <v>1033</v>
      </c>
      <c r="E65">
        <v>1033</v>
      </c>
      <c r="F65" s="12">
        <f t="shared" si="0"/>
        <v>32</v>
      </c>
      <c r="G65" s="12">
        <f t="shared" si="1"/>
        <v>32.423039690222652</v>
      </c>
      <c r="H65" s="2">
        <f t="shared" si="2"/>
        <v>-1.304750246320124E-2</v>
      </c>
      <c r="J65" s="14">
        <v>17998500000</v>
      </c>
      <c r="K65" s="14">
        <v>562454000</v>
      </c>
      <c r="L65" s="5">
        <f t="shared" si="3"/>
        <v>-2200000</v>
      </c>
      <c r="M65" s="5">
        <f t="shared" si="4"/>
        <v>-2129.7192642787995</v>
      </c>
      <c r="O65" s="14">
        <v>1261130000</v>
      </c>
      <c r="P65" s="12">
        <f t="shared" si="5"/>
        <v>32.642630022281608</v>
      </c>
      <c r="Q65" s="15">
        <f t="shared" si="6"/>
        <v>2.0082188196300255E-2</v>
      </c>
      <c r="R65" s="2">
        <f t="shared" si="7"/>
        <v>6.7726633331413157E-3</v>
      </c>
      <c r="S65" s="13">
        <f t="shared" si="8"/>
        <v>14.271724564477889</v>
      </c>
      <c r="T65" s="13">
        <f t="shared" si="9"/>
        <v>14.273469031741374</v>
      </c>
      <c r="U65" s="1">
        <f t="shared" si="10"/>
        <v>32.632295600806231</v>
      </c>
      <c r="V65" s="6">
        <f t="shared" si="11"/>
        <v>1.9759237525194706E-2</v>
      </c>
      <c r="W65" s="2">
        <f t="shared" si="12"/>
        <v>6.4539263617125094E-3</v>
      </c>
      <c r="X65" s="1">
        <f t="shared" si="13"/>
        <v>32.642630022281608</v>
      </c>
      <c r="Y65" s="6">
        <f t="shared" si="14"/>
        <v>2.0082188196300255E-2</v>
      </c>
      <c r="Z65" s="2">
        <f t="shared" si="15"/>
        <v>6.7726633331413157E-3</v>
      </c>
    </row>
    <row r="66" spans="1:26" x14ac:dyDescent="0.25">
      <c r="A66">
        <v>1</v>
      </c>
      <c r="B66">
        <v>61</v>
      </c>
      <c r="C66">
        <v>0</v>
      </c>
      <c r="D66">
        <v>567</v>
      </c>
      <c r="E66">
        <v>567</v>
      </c>
      <c r="F66" s="12">
        <f t="shared" ref="F66:F69" si="16">1/((1-A66)+A66/B66)</f>
        <v>61</v>
      </c>
      <c r="G66" s="12">
        <f t="shared" ref="G66:G69" si="17">E$2/E66</f>
        <v>59.070546737213405</v>
      </c>
      <c r="H66" s="2">
        <f t="shared" ref="H66:H69" si="18">(F66-$G66)/$G66</f>
        <v>3.2663541635565618E-2</v>
      </c>
      <c r="J66" s="14">
        <v>17989700000</v>
      </c>
      <c r="K66" s="14">
        <v>295032000</v>
      </c>
      <c r="L66" s="5">
        <f>J66-K$2</f>
        <v>-11000000</v>
      </c>
      <c r="M66" s="5">
        <f>L66/E66</f>
        <v>-19400.352733686068</v>
      </c>
      <c r="O66" s="14">
        <v>690503000</v>
      </c>
      <c r="P66" s="12">
        <f>O$2/O66</f>
        <v>59.61827826960927</v>
      </c>
      <c r="Q66" s="15">
        <f>(P66-$F66)/$F66</f>
        <v>-2.2651175908044753E-2</v>
      </c>
      <c r="R66" s="2">
        <f t="shared" ref="R66:R69" si="19">(P66-$G66)/$G66</f>
        <v>9.2724981001539239E-3</v>
      </c>
      <c r="S66" s="13">
        <f t="shared" ref="S66:S69" si="20">J66/O66</f>
        <v>26.053036699333674</v>
      </c>
      <c r="T66" s="13">
        <f t="shared" ref="T66:T69" si="21">K$2/O66</f>
        <v>26.068967115276834</v>
      </c>
      <c r="U66" s="1">
        <f t="shared" ref="U66:U69" si="22">S66/S$2</f>
        <v>59.570263637750628</v>
      </c>
      <c r="V66" s="6">
        <f>(U66-$F66)/$F66</f>
        <v>-2.3438301020481507E-2</v>
      </c>
      <c r="W66" s="2">
        <f t="shared" ref="W66:W69" si="23">(U66-$G66)/$G66</f>
        <v>8.4596626938346926E-3</v>
      </c>
      <c r="X66" s="1">
        <f t="shared" ref="X66:X69" si="24">T66/T$2</f>
        <v>59.61827826960927</v>
      </c>
      <c r="Y66" s="6">
        <f>(X66-$F66)/$F66</f>
        <v>-2.2651175908044753E-2</v>
      </c>
      <c r="Z66" s="2">
        <f t="shared" ref="Z66:Z69" si="25">(X66-$G66)/$G66</f>
        <v>9.2724981001539239E-3</v>
      </c>
    </row>
    <row r="67" spans="1:26" x14ac:dyDescent="0.25">
      <c r="F67" s="12"/>
      <c r="G67" s="12"/>
      <c r="H67" s="2"/>
      <c r="L67" s="13"/>
      <c r="M67" s="5">
        <f>AVERAGE(M2:M66)</f>
        <v>-357.05229575452006</v>
      </c>
      <c r="P67" s="12"/>
      <c r="R67" s="2"/>
      <c r="S67" s="13"/>
      <c r="T67" s="13"/>
      <c r="U67" s="1"/>
      <c r="V67" s="6"/>
      <c r="W67" s="2"/>
      <c r="X67" s="1"/>
      <c r="Y67" s="6"/>
      <c r="Z67" s="2"/>
    </row>
    <row r="68" spans="1:26" x14ac:dyDescent="0.25">
      <c r="F68" s="12"/>
      <c r="G68" s="12"/>
      <c r="H68" s="2"/>
      <c r="L68" s="13"/>
      <c r="M68" s="5">
        <f>STDEV(M2:M66)</f>
        <v>2488.3584232288385</v>
      </c>
      <c r="P68" s="12"/>
      <c r="R68" s="2"/>
      <c r="S68" s="13"/>
      <c r="T68" s="13"/>
      <c r="U68" s="1"/>
      <c r="V68" s="6"/>
      <c r="W68" s="2"/>
      <c r="X68" s="1"/>
      <c r="Y68" s="6"/>
      <c r="Z68" s="2"/>
    </row>
    <row r="69" spans="1:26" x14ac:dyDescent="0.25">
      <c r="F69" s="12"/>
      <c r="G69" s="12"/>
      <c r="H69" s="2"/>
      <c r="L69" s="13"/>
      <c r="M69" s="13"/>
      <c r="P69" s="12"/>
      <c r="R69" s="2"/>
      <c r="S69" s="13"/>
      <c r="T69" s="13"/>
      <c r="U69" s="1"/>
      <c r="V69" s="6"/>
      <c r="W69" s="2"/>
      <c r="X69" s="1"/>
      <c r="Y69" s="6"/>
      <c r="Z6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Core-i7-4820k</vt:lpstr>
      <vt:lpstr>Xeon E5-2630V2</vt:lpstr>
      <vt:lpstr>Xeon Phi 7120X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b2050718</dc:creator>
  <cp:lastModifiedBy>b2050718</cp:lastModifiedBy>
  <dcterms:created xsi:type="dcterms:W3CDTF">2016-11-22T16:29:09Z</dcterms:created>
  <dcterms:modified xsi:type="dcterms:W3CDTF">2016-11-22T17:21:14Z</dcterms:modified>
</cp:coreProperties>
</file>